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codeName="ThisWorkbook"/>
  <mc:AlternateContent xmlns:mc="http://schemas.openxmlformats.org/markup-compatibility/2006">
    <mc:Choice Requires="x15">
      <x15ac:absPath xmlns:x15ac="http://schemas.microsoft.com/office/spreadsheetml/2010/11/ac" url="C:\Users\ziri8\Desktop\"/>
    </mc:Choice>
  </mc:AlternateContent>
  <xr:revisionPtr revIDLastSave="0" documentId="8_{F5CE2395-F173-47CB-8903-1C44DBBEC427}" xr6:coauthVersionLast="43" xr6:coauthVersionMax="43" xr10:uidLastSave="{00000000-0000-0000-0000-000000000000}"/>
  <bookViews>
    <workbookView xWindow="-110" yWindow="-110" windowWidth="27580" windowHeight="18000" xr2:uid="{00000000-000D-0000-FFFF-FFFF00000000}"/>
  </bookViews>
  <sheets>
    <sheet name="学期" sheetId="1" r:id="rId1"/>
    <sheet name="学分" sheetId="2" r:id="rId2"/>
    <sheet name="预算" sheetId="3" r:id="rId3"/>
    <sheet name="每月净支出" sheetId="5" r:id="rId4"/>
    <sheet name="学期支出" sheetId="6" r:id="rId5"/>
    <sheet name="图书" sheetId="4" r:id="rId6"/>
  </sheets>
  <definedNames>
    <definedName name="ColumnTitle1">日程安排[[#Headers],[时间 ]]</definedName>
    <definedName name="ColumnTitle2">课程[[#Headers],[课程名称]]</definedName>
    <definedName name="ColumnTitle3">每月收入[[#Headers],[项目]]</definedName>
    <definedName name="ColumnTitle4">每月支出[[#Headers],[项目]]</definedName>
    <definedName name="ColumnTitle5">学期支出[[#Headers],[项目]]</definedName>
    <definedName name="ColumnTitle6">书单[[#Headers],[书名]]</definedName>
    <definedName name="_xlnm.Print_Titles" localSheetId="3">每月净支出!$4:$5</definedName>
    <definedName name="_xlnm.Print_Titles" localSheetId="5">图书!$4:$4</definedName>
    <definedName name="_xlnm.Print_Titles" localSheetId="1">学分!$14:$14</definedName>
    <definedName name="_xlnm.Print_Titles" localSheetId="0">学期!$5:$5</definedName>
    <definedName name="_xlnm.Print_Titles" localSheetId="4">学期支出!$4:$5</definedName>
    <definedName name="_xlnm.Print_Titles" localSheetId="2">预算!$10:$11</definedName>
    <definedName name="大学">学分!$B$1</definedName>
    <definedName name="开始时间">学期!$C$4</definedName>
    <definedName name="每月净收入">预算!$B$8</definedName>
    <definedName name="每月净支出">预算!$C$8</definedName>
    <definedName name="年份">学期!$F$3</definedName>
    <definedName name="时间间隔">学期!$D$4</definedName>
    <definedName name="学期所含月数">预算!$C$9</definedName>
    <definedName name="要求">学分!$B$8:$B$11</definedName>
    <definedName name="余额">预算!$D$8</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5" i="2" l="1"/>
  <c r="B1" i="3" l="1"/>
  <c r="B1" i="5"/>
  <c r="B1" i="6"/>
  <c r="B1" i="4"/>
  <c r="C3" i="6"/>
  <c r="C3" i="5"/>
  <c r="C3" i="3"/>
  <c r="C3" i="2"/>
  <c r="D7" i="6"/>
  <c r="D8" i="6"/>
  <c r="D9" i="6"/>
  <c r="D10" i="6"/>
  <c r="D11" i="6"/>
  <c r="D6" i="6"/>
  <c r="C4" i="6"/>
  <c r="C4" i="5"/>
  <c r="C10" i="3"/>
  <c r="E9" i="2"/>
  <c r="E10" i="2"/>
  <c r="E11" i="2"/>
  <c r="E8" i="2"/>
  <c r="D11" i="2"/>
  <c r="D10" i="2"/>
  <c r="E12" i="2" l="1"/>
  <c r="D4" i="6"/>
  <c r="C8" i="3" s="1"/>
  <c r="D9" i="2"/>
  <c r="D8" i="2"/>
  <c r="E5" i="2"/>
  <c r="D5" i="2"/>
  <c r="C9" i="2"/>
  <c r="C10" i="2"/>
  <c r="C11" i="2"/>
  <c r="C8" i="2"/>
  <c r="B5" i="2"/>
  <c r="B29" i="1"/>
  <c r="B28" i="1"/>
  <c r="B27" i="1"/>
  <c r="B26" i="1"/>
  <c r="B25" i="1"/>
  <c r="B24" i="1"/>
  <c r="B23" i="1"/>
  <c r="B22" i="1"/>
  <c r="B21" i="1"/>
  <c r="B20" i="1"/>
  <c r="B19" i="1"/>
  <c r="B18" i="1"/>
  <c r="B17" i="1"/>
  <c r="B16" i="1"/>
  <c r="B15" i="1"/>
  <c r="B14" i="1"/>
  <c r="B13" i="1"/>
  <c r="B12" i="1"/>
  <c r="B11" i="1"/>
  <c r="B10" i="1"/>
  <c r="B9" i="1"/>
  <c r="B8" i="1"/>
  <c r="B7" i="1"/>
  <c r="B6" i="1"/>
  <c r="C12" i="2" l="1"/>
  <c r="D12" i="2"/>
  <c r="B8" i="3" l="1"/>
  <c r="B5" i="3" s="1"/>
  <c r="D8" i="3" l="1"/>
  <c r="B6" i="3" l="1"/>
</calcChain>
</file>

<file path=xl/sharedStrings.xml><?xml version="1.0" encoding="utf-8"?>
<sst xmlns="http://schemas.openxmlformats.org/spreadsheetml/2006/main" count="123" uniqueCount="87">
  <si>
    <t>我的课程表</t>
  </si>
  <si>
    <t>秋季学期</t>
  </si>
  <si>
    <t xml:space="preserve">时间 </t>
  </si>
  <si>
    <t>开始时间</t>
  </si>
  <si>
    <t>周一</t>
  </si>
  <si>
    <t>早餐</t>
  </si>
  <si>
    <t>商务：讲座 B 座 256 室</t>
  </si>
  <si>
    <t>时间间隔</t>
  </si>
  <si>
    <t>周二</t>
  </si>
  <si>
    <t>（分钟）</t>
  </si>
  <si>
    <t>周三</t>
  </si>
  <si>
    <t>年份</t>
  </si>
  <si>
    <t>周四</t>
  </si>
  <si>
    <t>物理：实验室
J 座 309 室</t>
  </si>
  <si>
    <t>周五</t>
  </si>
  <si>
    <t>周六</t>
  </si>
  <si>
    <t>周日</t>
  </si>
  <si>
    <t>大学</t>
  </si>
  <si>
    <t>学分规划表</t>
  </si>
  <si>
    <t>学位名称</t>
  </si>
  <si>
    <t>总体进度</t>
  </si>
  <si>
    <t>备注：以下学分摘要由系统基于下面的“大学课程”表中的条目自动填充</t>
  </si>
  <si>
    <t>要求</t>
  </si>
  <si>
    <t>主修</t>
  </si>
  <si>
    <t>辅修</t>
  </si>
  <si>
    <t>选修课</t>
  </si>
  <si>
    <t>公共课</t>
  </si>
  <si>
    <t>总计</t>
  </si>
  <si>
    <t>课程</t>
  </si>
  <si>
    <t>课程名称</t>
  </si>
  <si>
    <t>课程 1</t>
  </si>
  <si>
    <t>课程 2</t>
  </si>
  <si>
    <t>课程 3</t>
  </si>
  <si>
    <t>总学分</t>
  </si>
  <si>
    <t>课程编号</t>
  </si>
  <si>
    <t>编号</t>
  </si>
  <si>
    <t>获得的学分</t>
  </si>
  <si>
    <t>需要的学分</t>
  </si>
  <si>
    <t>学分</t>
  </si>
  <si>
    <t>已修完</t>
  </si>
  <si>
    <t>是</t>
  </si>
  <si>
    <t>否</t>
  </si>
  <si>
    <t>成绩</t>
  </si>
  <si>
    <t>学期</t>
  </si>
  <si>
    <t>学期 1</t>
  </si>
  <si>
    <t>预算跟踪表</t>
  </si>
  <si>
    <t>我的预算</t>
  </si>
  <si>
    <t>收支百分比</t>
  </si>
  <si>
    <t>每月净收入</t>
  </si>
  <si>
    <t>学期所含月数</t>
  </si>
  <si>
    <t>每月收入</t>
  </si>
  <si>
    <t>项目</t>
  </si>
  <si>
    <t>固定收入</t>
  </si>
  <si>
    <t>助学金</t>
  </si>
  <si>
    <t>贷款</t>
  </si>
  <si>
    <t>其他收入</t>
  </si>
  <si>
    <t>每月净支出</t>
  </si>
  <si>
    <t>金额</t>
  </si>
  <si>
    <t>余额</t>
  </si>
  <si>
    <t>每月支出</t>
  </si>
  <si>
    <t>租金</t>
  </si>
  <si>
    <t>公共事业</t>
  </si>
  <si>
    <t>移动电话</t>
  </si>
  <si>
    <t>日用杂货</t>
  </si>
  <si>
    <t>汽车开支</t>
  </si>
  <si>
    <t>学生贷款</t>
  </si>
  <si>
    <t>信用卡</t>
  </si>
  <si>
    <t>保险</t>
  </si>
  <si>
    <t>娱乐</t>
  </si>
  <si>
    <t>杂项</t>
  </si>
  <si>
    <t>学期支出</t>
  </si>
  <si>
    <t>学期支出（总计/每月）</t>
  </si>
  <si>
    <t>学费</t>
  </si>
  <si>
    <t>实验室费用</t>
  </si>
  <si>
    <t>图书</t>
  </si>
  <si>
    <t>存款</t>
  </si>
  <si>
    <t>交通费</t>
  </si>
  <si>
    <t>其他费用</t>
  </si>
  <si>
    <t>每月</t>
  </si>
  <si>
    <t>图书跟踪表</t>
  </si>
  <si>
    <t>书单</t>
  </si>
  <si>
    <t>书名</t>
  </si>
  <si>
    <t>作者</t>
  </si>
  <si>
    <t>购买渠道</t>
  </si>
  <si>
    <t>地点</t>
  </si>
  <si>
    <t>ISBN</t>
  </si>
  <si>
    <t>备注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</si>
</sst>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76" formatCode="&quot;$&quot;#,##0_);\(&quot;$&quot;#,##0\)"/>
    <numFmt numFmtId="177" formatCode="[$-409]h:mm\ AM/PM;@"/>
    <numFmt numFmtId="178" formatCode="0.0"/>
    <numFmt numFmtId="179" formatCode="h:mm;@"/>
    <numFmt numFmtId="180" formatCode="&quot;¥&quot;#,##0_);\(&quot;¥&quot;#,##0\)"/>
    <numFmt numFmtId="181" formatCode="&quot;¥&quot;#,##0_);[Red]\(&quot;¥&quot;#,##0\)"/>
    <numFmt numFmtId="182" formatCode="0.0_ "/>
  </numFmts>
  <fonts count="23" x14ac:knownFonts="1">
    <font>
      <sz val="11"/>
      <color theme="0" tint="-0.34998626667073579"/>
      <name val="Arial"/>
      <family val="2"/>
      <scheme val="minor"/>
    </font>
    <font>
      <sz val="11"/>
      <color theme="0" tint="-4.9989318521683403E-2"/>
      <name val="Arial"/>
      <family val="2"/>
      <scheme val="minor"/>
    </font>
    <font>
      <sz val="23"/>
      <color theme="0" tint="-4.9989318521683403E-2"/>
      <name val="Arial"/>
      <family val="2"/>
      <scheme val="major"/>
    </font>
    <font>
      <sz val="12"/>
      <color theme="0" tint="-4.9989318521683403E-2"/>
      <name val="Arial"/>
      <family val="2"/>
      <scheme val="minor"/>
    </font>
    <font>
      <sz val="23"/>
      <color theme="0" tint="-4.9989318521683403E-2"/>
      <name val="Arial"/>
      <family val="2"/>
      <scheme val="minor"/>
    </font>
    <font>
      <sz val="28"/>
      <color theme="0"/>
      <name val="Arial"/>
      <family val="2"/>
      <scheme val="major"/>
    </font>
    <font>
      <sz val="34"/>
      <color theme="0" tint="-4.9989318521683403E-2"/>
      <name val="Arial"/>
      <family val="2"/>
      <scheme val="minor"/>
    </font>
    <font>
      <sz val="11"/>
      <color theme="0"/>
      <name val="Arial"/>
      <family val="2"/>
      <scheme val="minor"/>
    </font>
    <font>
      <sz val="14"/>
      <color theme="3" tint="9.9948118533890809E-2"/>
      <name val="Arial"/>
      <family val="2"/>
      <scheme val="major"/>
    </font>
    <font>
      <sz val="11"/>
      <color theme="4"/>
      <name val="Arial"/>
      <family val="2"/>
      <scheme val="minor"/>
    </font>
    <font>
      <sz val="11"/>
      <color theme="4"/>
      <name val="Arial"/>
      <family val="2"/>
      <scheme val="major"/>
    </font>
    <font>
      <sz val="11"/>
      <color theme="0" tint="-0.34998626667073579"/>
      <name val="Arial"/>
      <family val="2"/>
      <scheme val="minor"/>
    </font>
    <font>
      <sz val="11"/>
      <color theme="0" tint="-0.24994659260841701"/>
      <name val="Arial"/>
      <family val="2"/>
      <scheme val="minor"/>
    </font>
    <font>
      <sz val="9"/>
      <name val="宋体"/>
      <family val="3"/>
      <charset val="134"/>
      <scheme val="minor"/>
    </font>
    <font>
      <sz val="14"/>
      <color theme="3" tint="9.9948118533890809E-2"/>
      <name val="Microsoft YaHei UI"/>
      <family val="2"/>
      <charset val="134"/>
    </font>
    <font>
      <sz val="28"/>
      <color theme="0"/>
      <name val="Microsoft YaHei UI"/>
      <family val="2"/>
      <charset val="134"/>
    </font>
    <font>
      <sz val="23"/>
      <color theme="0" tint="-4.9989318521683403E-2"/>
      <name val="Microsoft YaHei UI"/>
      <family val="2"/>
      <charset val="134"/>
    </font>
    <font>
      <sz val="34"/>
      <color theme="0" tint="-4.9989318521683403E-2"/>
      <name val="Microsoft YaHei UI"/>
      <family val="2"/>
      <charset val="134"/>
    </font>
    <font>
      <sz val="11"/>
      <color theme="0" tint="-0.34998626667073579"/>
      <name val="Microsoft YaHei UI"/>
      <family val="2"/>
      <charset val="134"/>
    </font>
    <font>
      <sz val="11"/>
      <color theme="4"/>
      <name val="Microsoft YaHei UI"/>
      <family val="2"/>
      <charset val="134"/>
    </font>
    <font>
      <sz val="12"/>
      <color theme="0" tint="-4.9989318521683403E-2"/>
      <name val="Microsoft YaHei UI"/>
      <family val="2"/>
      <charset val="134"/>
    </font>
    <font>
      <sz val="11"/>
      <color theme="0"/>
      <name val="Microsoft YaHei UI"/>
      <family val="2"/>
      <charset val="134"/>
    </font>
    <font>
      <sz val="11"/>
      <color theme="0" tint="-4.9989318521683403E-2"/>
      <name val="Microsoft YaHei UI"/>
      <family val="2"/>
      <charset val="134"/>
    </font>
  </fonts>
  <fills count="6">
    <fill>
      <patternFill patternType="none"/>
    </fill>
    <fill>
      <patternFill patternType="gray125"/>
    </fill>
    <fill>
      <patternFill patternType="solid">
        <fgColor theme="1"/>
        <bgColor indexed="64"/>
      </patternFill>
    </fill>
    <fill>
      <patternFill patternType="solid">
        <fgColor theme="1" tint="0.14996795556505021"/>
        <bgColor indexed="64"/>
      </patternFill>
    </fill>
    <fill>
      <patternFill patternType="solid">
        <fgColor theme="4" tint="-0.24994659260841701"/>
        <bgColor indexed="64"/>
      </patternFill>
    </fill>
    <fill>
      <patternFill patternType="solid">
        <fgColor theme="1" tint="0.14996795556505021"/>
        <bgColor theme="1" tint="0.14996795556505021"/>
      </patternFill>
    </fill>
  </fills>
  <borders count="2">
    <border>
      <left/>
      <right/>
      <top/>
      <bottom/>
      <diagonal/>
    </border>
    <border>
      <left/>
      <right/>
      <top/>
      <bottom style="medium">
        <color theme="1"/>
      </bottom>
      <diagonal/>
    </border>
  </borders>
  <cellStyleXfs count="24">
    <xf numFmtId="0" fontId="0" fillId="3" borderId="0">
      <alignment horizontal="left" vertical="center" wrapText="1"/>
    </xf>
    <xf numFmtId="0" fontId="5" fillId="4" borderId="0" applyNumberFormat="0" applyBorder="0" applyProtection="0"/>
    <xf numFmtId="0" fontId="8" fillId="4" borderId="0" applyNumberFormat="0" applyBorder="0" applyProtection="0"/>
    <xf numFmtId="0" fontId="10" fillId="0" borderId="0" applyNumberFormat="0" applyFill="0" applyBorder="0" applyProtection="0">
      <alignment horizontal="left"/>
    </xf>
    <xf numFmtId="9" fontId="1" fillId="0" borderId="0" applyFont="0" applyFill="0" applyBorder="0" applyAlignment="0" applyProtection="0"/>
    <xf numFmtId="0" fontId="2" fillId="3" borderId="0" applyNumberFormat="0" applyBorder="0" applyProtection="0">
      <alignment horizontal="left" vertical="center" wrapText="1"/>
    </xf>
    <xf numFmtId="0" fontId="3" fillId="2" borderId="0" applyNumberFormat="0">
      <alignment horizontal="right" indent="1"/>
    </xf>
    <xf numFmtId="0" fontId="6" fillId="3" borderId="0">
      <alignment horizontal="right"/>
    </xf>
    <xf numFmtId="177" fontId="9" fillId="2" borderId="0" applyBorder="0" applyProtection="0">
      <alignment horizontal="right" vertical="center" indent="1"/>
    </xf>
    <xf numFmtId="0" fontId="7" fillId="3" borderId="0">
      <alignment horizontal="left"/>
    </xf>
    <xf numFmtId="177" fontId="4" fillId="3" borderId="0" applyNumberFormat="0">
      <alignment horizontal="left" vertical="center"/>
    </xf>
    <xf numFmtId="0" fontId="4" fillId="3" borderId="0">
      <alignment horizontal="right" vertical="center"/>
    </xf>
    <xf numFmtId="0" fontId="10" fillId="3" borderId="0">
      <alignment horizontal="center"/>
    </xf>
    <xf numFmtId="176" fontId="12" fillId="0" borderId="0" applyFont="0" applyFill="0" applyBorder="0" applyAlignment="0" applyProtection="0"/>
    <xf numFmtId="0" fontId="1" fillId="0" borderId="0" applyNumberFormat="0" applyFill="0" applyBorder="0" applyProtection="0">
      <alignment horizontal="right" indent="2"/>
    </xf>
    <xf numFmtId="0" fontId="11" fillId="3" borderId="0" applyNumberFormat="0" applyAlignment="0" applyProtection="0"/>
    <xf numFmtId="0" fontId="11" fillId="5" borderId="1" applyNumberFormat="0" applyFont="0" applyFill="0" applyAlignment="0">
      <alignment horizontal="left" vertical="center"/>
    </xf>
    <xf numFmtId="0" fontId="11" fillId="5" borderId="0" applyFill="0" applyBorder="0">
      <alignment horizontal="center" vertical="center"/>
    </xf>
    <xf numFmtId="0" fontId="7" fillId="3" borderId="0" applyNumberFormat="0" applyBorder="0">
      <alignment horizontal="right" indent="1"/>
    </xf>
    <xf numFmtId="176" fontId="11" fillId="3" borderId="0" applyFill="0" applyBorder="0">
      <alignment horizontal="right" vertical="center" wrapText="1" indent="2"/>
    </xf>
    <xf numFmtId="176" fontId="11" fillId="3" borderId="0" applyNumberFormat="0" applyFont="0" applyFill="0" applyBorder="0">
      <alignment horizontal="right" vertical="center" wrapText="1" indent="2"/>
    </xf>
    <xf numFmtId="176" fontId="11" fillId="3" borderId="0" applyNumberFormat="0" applyFont="0" applyFill="0" applyBorder="0">
      <alignment horizontal="left" vertical="center" wrapText="1"/>
    </xf>
    <xf numFmtId="178" fontId="11" fillId="3" borderId="0">
      <alignment horizontal="center" vertical="center" wrapText="1"/>
    </xf>
    <xf numFmtId="176" fontId="10" fillId="3" borderId="0" applyFill="0" applyBorder="0">
      <alignment horizontal="right" wrapText="1" indent="2"/>
    </xf>
  </cellStyleXfs>
  <cellXfs count="33">
    <xf numFmtId="0" fontId="0" fillId="3" borderId="0" xfId="0">
      <alignment horizontal="left" vertical="center" wrapText="1"/>
    </xf>
    <xf numFmtId="0" fontId="14" fillId="4" borderId="0" xfId="2" applyFont="1"/>
    <xf numFmtId="0" fontId="15" fillId="4" borderId="0" xfId="1" applyFont="1"/>
    <xf numFmtId="0" fontId="16" fillId="3" borderId="0" xfId="5" applyFont="1">
      <alignment horizontal="left" vertical="center" wrapText="1"/>
    </xf>
    <xf numFmtId="0" fontId="17" fillId="3" borderId="0" xfId="7" applyFont="1">
      <alignment horizontal="right"/>
    </xf>
    <xf numFmtId="0" fontId="18" fillId="3" borderId="0" xfId="0" applyFont="1">
      <alignment horizontal="left" vertical="center" wrapText="1"/>
    </xf>
    <xf numFmtId="0" fontId="19" fillId="3" borderId="0" xfId="3" applyFont="1" applyFill="1">
      <alignment horizontal="left"/>
    </xf>
    <xf numFmtId="0" fontId="20" fillId="2" borderId="0" xfId="6" applyFont="1">
      <alignment horizontal="right" indent="1"/>
    </xf>
    <xf numFmtId="0" fontId="21" fillId="3" borderId="0" xfId="9" applyFont="1">
      <alignment horizontal="left"/>
    </xf>
    <xf numFmtId="0" fontId="21" fillId="3" borderId="0" xfId="18" applyFont="1">
      <alignment horizontal="right" indent="1"/>
    </xf>
    <xf numFmtId="0" fontId="18" fillId="3" borderId="0" xfId="15" applyFont="1" applyAlignment="1">
      <alignment horizontal="left" vertical="center"/>
    </xf>
    <xf numFmtId="0" fontId="19" fillId="3" borderId="0" xfId="12" applyFont="1">
      <alignment horizontal="center"/>
    </xf>
    <xf numFmtId="0" fontId="18" fillId="3" borderId="1" xfId="16" applyFont="1" applyFill="1" applyAlignment="1">
      <alignment horizontal="left" vertical="center" wrapText="1"/>
    </xf>
    <xf numFmtId="0" fontId="18" fillId="3" borderId="1" xfId="17" applyFont="1" applyFill="1" applyBorder="1">
      <alignment horizontal="center" vertical="center"/>
    </xf>
    <xf numFmtId="0" fontId="18" fillId="3" borderId="0" xfId="17" applyFont="1" applyFill="1">
      <alignment horizontal="center" vertical="center"/>
    </xf>
    <xf numFmtId="0" fontId="18" fillId="3" borderId="0" xfId="21" applyNumberFormat="1" applyFont="1">
      <alignment horizontal="left" vertical="center" wrapText="1"/>
    </xf>
    <xf numFmtId="0" fontId="16" fillId="3" borderId="0" xfId="11" applyFont="1">
      <alignment horizontal="right" vertical="center"/>
    </xf>
    <xf numFmtId="0" fontId="20" fillId="2" borderId="0" xfId="6" applyNumberFormat="1" applyFont="1">
      <alignment horizontal="right" indent="1"/>
    </xf>
    <xf numFmtId="179" fontId="19" fillId="2" borderId="0" xfId="8" applyNumberFormat="1" applyFont="1">
      <alignment horizontal="right" vertical="center" indent="1"/>
    </xf>
    <xf numFmtId="0" fontId="18" fillId="3" borderId="0" xfId="0" applyFont="1" applyFill="1" applyBorder="1">
      <alignment horizontal="left" vertical="center" wrapText="1"/>
    </xf>
    <xf numFmtId="9" fontId="16" fillId="3" borderId="0" xfId="4" applyFont="1" applyFill="1" applyAlignment="1">
      <alignment horizontal="left" vertical="center"/>
    </xf>
    <xf numFmtId="180" fontId="16" fillId="3" borderId="0" xfId="5" applyNumberFormat="1" applyFont="1">
      <alignment horizontal="left" vertical="center" wrapText="1"/>
    </xf>
    <xf numFmtId="180" fontId="16" fillId="3" borderId="0" xfId="10" applyNumberFormat="1" applyFont="1">
      <alignment horizontal="left" vertical="center"/>
    </xf>
    <xf numFmtId="181" fontId="19" fillId="3" borderId="0" xfId="23" applyNumberFormat="1" applyFont="1" applyFill="1">
      <alignment horizontal="right" wrapText="1" indent="2"/>
    </xf>
    <xf numFmtId="0" fontId="22" fillId="3" borderId="0" xfId="14" applyNumberFormat="1" applyFont="1" applyFill="1" applyBorder="1">
      <alignment horizontal="right" indent="2"/>
    </xf>
    <xf numFmtId="0" fontId="22" fillId="3" borderId="0" xfId="14" applyNumberFormat="1" applyFont="1" applyFill="1">
      <alignment horizontal="right" indent="2"/>
    </xf>
    <xf numFmtId="179" fontId="16" fillId="3" borderId="0" xfId="10" applyNumberFormat="1" applyFont="1">
      <alignment horizontal="left" vertical="center"/>
    </xf>
    <xf numFmtId="0" fontId="18" fillId="3" borderId="0" xfId="0" applyFont="1" applyAlignment="1">
      <alignment horizontal="left" vertical="center" wrapText="1"/>
    </xf>
    <xf numFmtId="180" fontId="18" fillId="3" borderId="0" xfId="19" applyNumberFormat="1" applyFont="1" applyFill="1">
      <alignment horizontal="right" vertical="center" wrapText="1" indent="2"/>
    </xf>
    <xf numFmtId="180" fontId="18" fillId="3" borderId="0" xfId="19" applyNumberFormat="1" applyFont="1" applyFill="1" applyBorder="1">
      <alignment horizontal="right" vertical="center" wrapText="1" indent="2"/>
    </xf>
    <xf numFmtId="182" fontId="18" fillId="3" borderId="0" xfId="17" applyNumberFormat="1" applyFont="1" applyFill="1" applyAlignment="1">
      <alignment horizontal="center" vertical="center" wrapText="1"/>
    </xf>
    <xf numFmtId="0" fontId="19" fillId="3" borderId="0" xfId="12" applyFont="1">
      <alignment horizontal="center"/>
    </xf>
    <xf numFmtId="0" fontId="20" fillId="2" borderId="0" xfId="6" applyFont="1">
      <alignment horizontal="right" indent="1"/>
    </xf>
  </cellXfs>
  <cellStyles count="24">
    <cellStyle name="百分比" xfId="4" builtinId="5"/>
    <cellStyle name="标签右对齐" xfId="18" xr:uid="{00000000-0005-0000-0000-000001000000}"/>
    <cellStyle name="标签左对齐" xfId="9" xr:uid="{00000000-0005-0000-0000-000002000000}"/>
    <cellStyle name="标题" xfId="1" builtinId="15" customBuiltin="1"/>
    <cellStyle name="标题 1" xfId="2" builtinId="16" customBuiltin="1"/>
    <cellStyle name="标题 2" xfId="3" builtinId="17" customBuiltin="1"/>
    <cellStyle name="标题 2 居中对齐" xfId="12" xr:uid="{00000000-0005-0000-0000-000006000000}"/>
    <cellStyle name="标题 3" xfId="5" builtinId="18" customBuiltin="1"/>
    <cellStyle name="标题 4" xfId="14" builtinId="19" customBuiltin="1"/>
    <cellStyle name="标题货币格式" xfId="23" xr:uid="{00000000-0005-0000-0000-000009000000}"/>
    <cellStyle name="表格货币格式" xfId="19" xr:uid="{00000000-0005-0000-0000-00000A000000}"/>
    <cellStyle name="表格居中对齐" xfId="17" xr:uid="{00000000-0005-0000-0000-00000B000000}"/>
    <cellStyle name="表格右对齐" xfId="20" xr:uid="{00000000-0005-0000-0000-00000C000000}"/>
    <cellStyle name="表格左对齐" xfId="21" xr:uid="{00000000-0005-0000-0000-00000D000000}"/>
    <cellStyle name="常规" xfId="0" builtinId="0" customBuiltin="1"/>
    <cellStyle name="等级" xfId="22" xr:uid="{00000000-0005-0000-0000-00000F000000}"/>
    <cellStyle name="黑色强调" xfId="6" xr:uid="{00000000-0005-0000-0000-000010000000}"/>
    <cellStyle name="货币" xfId="13" builtinId="4" customBuiltin="1"/>
    <cellStyle name="年份" xfId="7" xr:uid="{00000000-0005-0000-0000-000012000000}"/>
    <cellStyle name="时间" xfId="8" xr:uid="{00000000-0005-0000-0000-000013000000}"/>
    <cellStyle name="下划线" xfId="16" xr:uid="{00000000-0005-0000-0000-000014000000}"/>
    <cellStyle name="右对齐" xfId="11" xr:uid="{00000000-0005-0000-0000-000015000000}"/>
    <cellStyle name="注释" xfId="15" builtinId="10" customBuiltin="1"/>
    <cellStyle name="左对齐" xfId="10" xr:uid="{00000000-0005-0000-0000-000017000000}"/>
  </cellStyles>
  <dxfs count="51">
    <dxf>
      <font>
        <strike val="0"/>
        <outline val="0"/>
        <shadow val="0"/>
        <u val="none"/>
        <vertAlign val="baseline"/>
        <name val="Microsoft YaHei UI"/>
        <family val="2"/>
        <charset val="134"/>
        <scheme val="none"/>
      </font>
    </dxf>
    <dxf>
      <font>
        <strike val="0"/>
        <outline val="0"/>
        <shadow val="0"/>
        <u val="none"/>
        <vertAlign val="baseline"/>
        <name val="Microsoft YaHei UI"/>
        <family val="2"/>
        <charset val="134"/>
        <scheme val="none"/>
      </font>
    </dxf>
    <dxf>
      <font>
        <strike val="0"/>
        <outline val="0"/>
        <shadow val="0"/>
        <u val="none"/>
        <vertAlign val="baseline"/>
        <name val="Microsoft YaHei UI"/>
        <family val="2"/>
        <charset val="134"/>
        <scheme val="none"/>
      </font>
    </dxf>
    <dxf>
      <font>
        <strike val="0"/>
        <outline val="0"/>
        <shadow val="0"/>
        <u val="none"/>
        <vertAlign val="baseline"/>
        <name val="Microsoft YaHei UI"/>
        <family val="2"/>
        <charset val="134"/>
        <scheme val="none"/>
      </font>
    </dxf>
    <dxf>
      <font>
        <strike val="0"/>
        <outline val="0"/>
        <shadow val="0"/>
        <u val="none"/>
        <vertAlign val="baseline"/>
        <name val="Microsoft YaHei UI"/>
        <family val="2"/>
        <charset val="134"/>
        <scheme val="none"/>
      </font>
    </dxf>
    <dxf>
      <font>
        <strike val="0"/>
        <outline val="0"/>
        <shadow val="0"/>
        <u val="none"/>
        <vertAlign val="baseline"/>
        <name val="Microsoft YaHei UI"/>
        <family val="2"/>
        <charset val="134"/>
        <scheme val="none"/>
      </font>
    </dxf>
    <dxf>
      <font>
        <strike val="0"/>
        <outline val="0"/>
        <shadow val="0"/>
        <u val="none"/>
        <vertAlign val="baseline"/>
        <name val="Microsoft YaHei UI"/>
        <family val="2"/>
        <charset val="134"/>
        <scheme val="none"/>
      </font>
    </dxf>
    <dxf>
      <font>
        <strike val="0"/>
        <outline val="0"/>
        <shadow val="0"/>
        <u val="none"/>
        <vertAlign val="baseline"/>
        <name val="Microsoft YaHei UI"/>
        <family val="2"/>
        <charset val="134"/>
        <scheme val="none"/>
      </font>
    </dxf>
    <dxf>
      <font>
        <strike val="0"/>
        <outline val="0"/>
        <shadow val="0"/>
        <u val="none"/>
        <vertAlign val="baseline"/>
        <sz val="11"/>
        <color theme="0" tint="-0.34998626667073579"/>
        <name val="Microsoft YaHei UI"/>
        <family val="2"/>
        <charset val="134"/>
        <scheme val="none"/>
      </font>
      <numFmt numFmtId="180" formatCode="&quot;¥&quot;#,##0_);\(&quot;¥&quot;#,##0\)"/>
    </dxf>
    <dxf>
      <font>
        <strike val="0"/>
        <outline val="0"/>
        <shadow val="0"/>
        <u val="none"/>
        <vertAlign val="baseline"/>
        <sz val="11"/>
        <color theme="0" tint="-0.34998626667073579"/>
        <name val="Microsoft YaHei UI"/>
        <family val="2"/>
        <charset val="134"/>
        <scheme val="none"/>
      </font>
      <numFmt numFmtId="180" formatCode="&quot;¥&quot;#,##0_);\(&quot;¥&quot;#,##0\)"/>
    </dxf>
    <dxf>
      <font>
        <strike val="0"/>
        <outline val="0"/>
        <shadow val="0"/>
        <u val="none"/>
        <vertAlign val="baseline"/>
        <name val="Microsoft YaHei UI"/>
        <family val="2"/>
        <charset val="134"/>
        <scheme val="none"/>
      </font>
    </dxf>
    <dxf>
      <font>
        <strike val="0"/>
        <outline val="0"/>
        <shadow val="0"/>
        <u val="none"/>
        <vertAlign val="baseline"/>
        <name val="Microsoft YaHei UI"/>
        <family val="2"/>
        <charset val="134"/>
        <scheme val="none"/>
      </font>
    </dxf>
    <dxf>
      <font>
        <strike val="0"/>
        <outline val="0"/>
        <shadow val="0"/>
        <u val="none"/>
        <vertAlign val="baseline"/>
        <name val="Microsoft YaHei UI"/>
        <family val="2"/>
        <charset val="134"/>
        <scheme val="none"/>
      </font>
    </dxf>
    <dxf>
      <font>
        <strike val="0"/>
        <outline val="0"/>
        <shadow val="0"/>
        <u val="none"/>
        <vertAlign val="baseline"/>
        <sz val="11"/>
        <color theme="0" tint="-0.34998626667073579"/>
        <name val="Microsoft YaHei UI"/>
        <family val="2"/>
        <charset val="134"/>
        <scheme val="none"/>
      </font>
      <numFmt numFmtId="180" formatCode="&quot;¥&quot;#,##0_);\(&quot;¥&quot;#,##0\)"/>
    </dxf>
    <dxf>
      <font>
        <strike val="0"/>
        <outline val="0"/>
        <shadow val="0"/>
        <u val="none"/>
        <vertAlign val="baseline"/>
        <name val="Microsoft YaHei UI"/>
        <family val="2"/>
        <charset val="134"/>
        <scheme val="none"/>
      </font>
    </dxf>
    <dxf>
      <font>
        <strike val="0"/>
        <outline val="0"/>
        <shadow val="0"/>
        <u val="none"/>
        <vertAlign val="baseline"/>
        <name val="Microsoft YaHei UI"/>
        <family val="2"/>
        <charset val="134"/>
        <scheme val="none"/>
      </font>
    </dxf>
    <dxf>
      <font>
        <strike val="0"/>
        <outline val="0"/>
        <shadow val="0"/>
        <u val="none"/>
        <vertAlign val="baseline"/>
        <name val="Microsoft YaHei UI"/>
        <family val="2"/>
        <charset val="134"/>
        <scheme val="none"/>
      </font>
    </dxf>
    <dxf>
      <font>
        <strike val="0"/>
        <outline val="0"/>
        <shadow val="0"/>
        <u val="none"/>
        <vertAlign val="baseline"/>
        <sz val="11"/>
        <color theme="0" tint="-0.34998626667073579"/>
        <name val="Microsoft YaHei UI"/>
        <family val="2"/>
        <charset val="134"/>
        <scheme val="none"/>
      </font>
      <numFmt numFmtId="180" formatCode="&quot;¥&quot;#,##0_);\(&quot;¥&quot;#,##0\)"/>
    </dxf>
    <dxf>
      <font>
        <strike val="0"/>
        <outline val="0"/>
        <shadow val="0"/>
        <u val="none"/>
        <vertAlign val="baseline"/>
        <name val="Microsoft YaHei UI"/>
        <family val="2"/>
        <charset val="134"/>
        <scheme val="none"/>
      </font>
    </dxf>
    <dxf>
      <font>
        <strike val="0"/>
        <outline val="0"/>
        <shadow val="0"/>
        <u val="none"/>
        <vertAlign val="baseline"/>
        <name val="Microsoft YaHei UI"/>
        <family val="2"/>
        <charset val="134"/>
        <scheme val="none"/>
      </font>
    </dxf>
    <dxf>
      <font>
        <strike val="0"/>
        <outline val="0"/>
        <shadow val="0"/>
        <u val="none"/>
        <vertAlign val="baseline"/>
        <name val="Microsoft YaHei UI"/>
        <family val="2"/>
        <charset val="134"/>
        <scheme val="none"/>
      </font>
    </dxf>
    <dxf>
      <font>
        <strike val="0"/>
        <outline val="0"/>
        <shadow val="0"/>
        <u val="none"/>
        <vertAlign val="baseline"/>
        <name val="Microsoft YaHei UI"/>
        <family val="2"/>
        <charset val="134"/>
        <scheme val="none"/>
      </font>
    </dxf>
    <dxf>
      <font>
        <strike val="0"/>
        <outline val="0"/>
        <shadow val="0"/>
        <u val="none"/>
        <vertAlign val="baseline"/>
        <sz val="11"/>
        <color theme="0" tint="-0.34998626667073579"/>
        <name val="Microsoft YaHei UI"/>
        <family val="2"/>
        <charset val="134"/>
        <scheme val="none"/>
      </font>
    </dxf>
    <dxf>
      <font>
        <strike val="0"/>
        <outline val="0"/>
        <shadow val="0"/>
        <u val="none"/>
        <vertAlign val="baseline"/>
        <sz val="11"/>
        <color theme="0" tint="-0.34998626667073579"/>
        <name val="Microsoft YaHei UI"/>
        <family val="2"/>
        <charset val="134"/>
        <scheme val="none"/>
      </font>
      <numFmt numFmtId="182" formatCode="0.0_ "/>
      <alignment horizontal="center" vertical="center" textRotation="0" wrapText="1" indent="0" justifyLastLine="0" shrinkToFit="0" readingOrder="0"/>
    </dxf>
    <dxf>
      <font>
        <strike val="0"/>
        <outline val="0"/>
        <shadow val="0"/>
        <u val="none"/>
        <vertAlign val="baseline"/>
        <sz val="11"/>
        <color theme="0" tint="-0.34998626667073579"/>
        <name val="Microsoft YaHei UI"/>
        <family val="2"/>
        <charset val="134"/>
        <scheme val="none"/>
      </font>
    </dxf>
    <dxf>
      <font>
        <strike val="0"/>
        <outline val="0"/>
        <shadow val="0"/>
        <u val="none"/>
        <vertAlign val="baseline"/>
        <sz val="11"/>
        <color theme="0" tint="-0.34998626667073579"/>
        <name val="Microsoft YaHei UI"/>
        <family val="2"/>
        <charset val="134"/>
        <scheme val="none"/>
      </font>
    </dxf>
    <dxf>
      <font>
        <strike val="0"/>
        <outline val="0"/>
        <shadow val="0"/>
        <u val="none"/>
        <vertAlign val="baseline"/>
        <name val="Microsoft YaHei UI"/>
        <family val="2"/>
        <charset val="134"/>
        <scheme val="none"/>
      </font>
      <alignment horizontal="left" vertical="center" textRotation="0" wrapText="1" indent="0" justifyLastLine="0" shrinkToFit="0" readingOrder="0"/>
    </dxf>
    <dxf>
      <font>
        <strike val="0"/>
        <outline val="0"/>
        <shadow val="0"/>
        <u val="none"/>
        <vertAlign val="baseline"/>
        <name val="Microsoft YaHei UI"/>
        <family val="2"/>
        <charset val="134"/>
        <scheme val="none"/>
      </font>
      <alignment horizontal="left" vertical="center" textRotation="0" wrapText="1" indent="0" justifyLastLine="0" shrinkToFit="0" readingOrder="0"/>
    </dxf>
    <dxf>
      <font>
        <strike val="0"/>
        <outline val="0"/>
        <shadow val="0"/>
        <u val="none"/>
        <vertAlign val="baseline"/>
        <name val="Microsoft YaHei UI"/>
        <family val="2"/>
        <charset val="134"/>
        <scheme val="none"/>
      </font>
      <alignment horizontal="left" vertical="center" textRotation="0" wrapText="1" indent="0" justifyLastLine="0" shrinkToFit="0" readingOrder="0"/>
    </dxf>
    <dxf>
      <font>
        <strike val="0"/>
        <outline val="0"/>
        <shadow val="0"/>
        <u val="none"/>
        <vertAlign val="baseline"/>
        <name val="Microsoft YaHei UI"/>
        <family val="2"/>
        <charset val="134"/>
        <scheme val="none"/>
      </font>
    </dxf>
    <dxf>
      <font>
        <strike val="0"/>
        <outline val="0"/>
        <shadow val="0"/>
        <u val="none"/>
        <vertAlign val="baseline"/>
        <name val="Microsoft YaHei UI"/>
        <family val="2"/>
        <charset val="134"/>
        <scheme val="none"/>
      </font>
    </dxf>
    <dxf>
      <font>
        <strike val="0"/>
        <outline val="0"/>
        <shadow val="0"/>
        <u val="none"/>
        <vertAlign val="baseline"/>
        <name val="Microsoft YaHei UI"/>
        <family val="2"/>
        <charset val="134"/>
        <scheme val="none"/>
      </font>
    </dxf>
    <dxf>
      <font>
        <strike val="0"/>
        <outline val="0"/>
        <shadow val="0"/>
        <u val="none"/>
        <vertAlign val="baseline"/>
        <name val="Microsoft YaHei UI"/>
        <family val="2"/>
        <charset val="134"/>
        <scheme val="none"/>
      </font>
    </dxf>
    <dxf>
      <font>
        <strike val="0"/>
        <outline val="0"/>
        <shadow val="0"/>
        <u val="none"/>
        <vertAlign val="baseline"/>
        <name val="Microsoft YaHei UI"/>
        <family val="2"/>
        <charset val="134"/>
        <scheme val="none"/>
      </font>
    </dxf>
    <dxf>
      <font>
        <strike val="0"/>
        <outline val="0"/>
        <shadow val="0"/>
        <u val="none"/>
        <vertAlign val="baseline"/>
        <name val="Microsoft YaHei UI"/>
        <family val="2"/>
        <charset val="134"/>
        <scheme val="none"/>
      </font>
    </dxf>
    <dxf>
      <font>
        <strike val="0"/>
        <outline val="0"/>
        <shadow val="0"/>
        <u val="none"/>
        <vertAlign val="baseline"/>
        <name val="Microsoft YaHei UI"/>
        <family val="2"/>
        <charset val="134"/>
        <scheme val="none"/>
      </font>
    </dxf>
    <dxf>
      <font>
        <strike val="0"/>
        <outline val="0"/>
        <shadow val="0"/>
        <u val="none"/>
        <vertAlign val="baseline"/>
        <name val="Microsoft YaHei UI"/>
        <family val="2"/>
        <charset val="134"/>
        <scheme val="none"/>
      </font>
    </dxf>
    <dxf>
      <font>
        <strike val="0"/>
        <outline val="0"/>
        <shadow val="0"/>
        <u val="none"/>
        <vertAlign val="baseline"/>
        <name val="Microsoft YaHei UI"/>
        <family val="2"/>
        <charset val="134"/>
        <scheme val="none"/>
      </font>
    </dxf>
    <dxf>
      <font>
        <strike val="0"/>
        <outline val="0"/>
        <shadow val="0"/>
        <u val="none"/>
        <vertAlign val="baseline"/>
        <name val="Microsoft YaHei UI"/>
        <family val="2"/>
        <charset val="134"/>
        <scheme val="none"/>
      </font>
      <numFmt numFmtId="179" formatCode="h:mm;@"/>
    </dxf>
    <dxf>
      <font>
        <strike val="0"/>
        <outline val="0"/>
        <shadow val="0"/>
        <u val="none"/>
        <vertAlign val="baseline"/>
        <name val="Microsoft YaHei UI"/>
        <family val="2"/>
        <charset val="134"/>
        <scheme val="none"/>
      </font>
    </dxf>
    <dxf>
      <font>
        <strike val="0"/>
        <outline val="0"/>
        <shadow val="0"/>
        <u val="none"/>
        <vertAlign val="baseline"/>
        <name val="Microsoft YaHei UI"/>
        <family val="2"/>
        <charset val="134"/>
        <scheme val="none"/>
      </font>
    </dxf>
    <dxf>
      <font>
        <b/>
        <i val="0"/>
        <color theme="0" tint="-0.34998626667073579"/>
      </font>
    </dxf>
    <dxf>
      <font>
        <b/>
        <i val="0"/>
        <color theme="0" tint="-0.34998626667073579"/>
      </font>
    </dxf>
    <dxf>
      <font>
        <color theme="0" tint="-0.34998626667073579"/>
      </font>
      <border>
        <top style="thin">
          <color theme="1"/>
        </top>
        <bottom/>
      </border>
    </dxf>
    <dxf>
      <font>
        <b val="0"/>
        <i val="0"/>
        <color theme="0" tint="-4.9989318521683403E-2"/>
      </font>
      <border diagonalUp="0" diagonalDown="0">
        <left/>
        <right/>
        <top/>
        <bottom/>
        <vertical/>
        <horizontal/>
      </border>
    </dxf>
    <dxf>
      <font>
        <b val="0"/>
        <i val="0"/>
        <color theme="0" tint="-0.34998626667073579"/>
      </font>
      <fill>
        <patternFill patternType="solid">
          <bgColor theme="1" tint="0.14996795556505021"/>
        </patternFill>
      </fill>
      <border>
        <top style="thin">
          <color theme="1"/>
        </top>
        <bottom/>
        <vertical/>
        <horizontal style="thin">
          <color theme="1"/>
        </horizontal>
      </border>
    </dxf>
    <dxf>
      <font>
        <b/>
        <i val="0"/>
        <color theme="0" tint="-0.34998626667073579"/>
      </font>
    </dxf>
    <dxf>
      <font>
        <b val="0"/>
        <i val="0"/>
        <color theme="4"/>
      </font>
      <fill>
        <patternFill>
          <bgColor theme="1"/>
        </patternFill>
      </fill>
    </dxf>
    <dxf>
      <font>
        <color theme="0" tint="-0.34998626667073579"/>
      </font>
      <border>
        <top style="thin">
          <color theme="1"/>
        </top>
        <bottom style="thin">
          <color theme="1" tint="0.14996795556505021"/>
        </bottom>
      </border>
    </dxf>
    <dxf>
      <font>
        <b val="0"/>
        <i val="0"/>
        <color theme="4"/>
      </font>
      <fill>
        <patternFill patternType="solid">
          <bgColor theme="1" tint="0.14996795556505021"/>
        </patternFill>
      </fill>
      <border diagonalUp="0" diagonalDown="0">
        <left/>
        <right/>
        <top/>
        <bottom/>
        <vertical/>
        <horizontal/>
      </border>
    </dxf>
    <dxf>
      <font>
        <b val="0"/>
        <i val="0"/>
        <color theme="0" tint="-0.34998626667073579"/>
      </font>
      <fill>
        <patternFill patternType="solid">
          <bgColor theme="1" tint="0.14996795556505021"/>
        </patternFill>
      </fill>
      <border>
        <top style="thin">
          <color theme="1"/>
        </top>
        <bottom/>
        <vertical/>
        <horizontal style="thin">
          <color theme="1"/>
        </horizontal>
      </border>
    </dxf>
  </dxfs>
  <tableStyles count="2" defaultTableStyle="大学课程管理表样式" defaultPivotStyle="PivotStyleLight16">
    <tableStyle name="大学课程管理表样式" pivot="0" count="5" xr9:uid="{00000000-0011-0000-FFFF-FFFF00000000}">
      <tableStyleElement type="wholeTable" dxfId="50"/>
      <tableStyleElement type="headerRow" dxfId="49"/>
      <tableStyleElement type="totalRow" dxfId="48"/>
      <tableStyleElement type="firstColumn" dxfId="47"/>
      <tableStyleElement type="lastColumn" dxfId="46"/>
    </tableStyle>
    <tableStyle name="大学课程管理表样式 2" pivot="0" count="5" xr9:uid="{00000000-0011-0000-FFFF-FFFF01000000}">
      <tableStyleElement type="wholeTable" dxfId="45"/>
      <tableStyleElement type="headerRow" dxfId="44"/>
      <tableStyleElement type="totalRow" dxfId="43"/>
      <tableStyleElement type="firstColumn" dxfId="42"/>
      <tableStyleElement type="lastColumn" dxfId="4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日程安排" displayName="日程安排" ref="B5:I29" totalsRowShown="0" headerRowDxfId="40" dataDxfId="39">
  <autoFilter ref="B5:I29"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0000-000001000000}" name="时间 " dataDxfId="38">
      <calculatedColumnFormula>开始时间+TIME(0,(ROW(A1)-1)*时间间隔,0)</calculatedColumnFormula>
    </tableColumn>
    <tableColumn id="2" xr3:uid="{00000000-0010-0000-0000-000002000000}" name="周一" dataDxfId="37"/>
    <tableColumn id="3" xr3:uid="{00000000-0010-0000-0000-000003000000}" name="周二" dataDxfId="36"/>
    <tableColumn id="4" xr3:uid="{00000000-0010-0000-0000-000004000000}" name="周三" dataDxfId="35"/>
    <tableColumn id="5" xr3:uid="{00000000-0010-0000-0000-000005000000}" name="周四" dataDxfId="34"/>
    <tableColumn id="6" xr3:uid="{00000000-0010-0000-0000-000006000000}" name="周五" dataDxfId="33"/>
    <tableColumn id="7" xr3:uid="{00000000-0010-0000-0000-000007000000}" name="周六" dataDxfId="32"/>
    <tableColumn id="8" xr3:uid="{00000000-0010-0000-0000-000008000000}" name="周日" dataDxfId="31"/>
  </tableColumns>
  <tableStyleInfo name="大学课程管理表样式" showFirstColumn="1" showLastColumn="0" showRowStripes="1" showColumnStripes="0"/>
  <extLst>
    <ext xmlns:x14="http://schemas.microsoft.com/office/spreadsheetml/2009/9/main" uri="{504A1905-F514-4f6f-8877-14C23A59335A}">
      <x14:table altTextSummary="概括每周的课程表，课程开始时间在 C4 中输入，间隔由 D4 中的值确定。在 C-I 列中输入备注"/>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课程" displayName="课程" ref="B14:H17" totalsRowShown="0" headerRowDxfId="30" dataDxfId="29">
  <autoFilter ref="B14:H17" xr:uid="{00000000-0009-0000-0100-000001000000}"/>
  <tableColumns count="7">
    <tableColumn id="1" xr3:uid="{00000000-0010-0000-0100-000001000000}" name="课程名称" dataDxfId="28"/>
    <tableColumn id="2" xr3:uid="{00000000-0010-0000-0100-000002000000}" name="课程编号" dataDxfId="27"/>
    <tableColumn id="3" xr3:uid="{00000000-0010-0000-0100-000003000000}" name="要求" dataDxfId="26"/>
    <tableColumn id="4" xr3:uid="{00000000-0010-0000-0100-000004000000}" name="学分" dataDxfId="25" dataCellStyle="表格居中对齐"/>
    <tableColumn id="5" xr3:uid="{00000000-0010-0000-0100-000005000000}" name="已修完" dataDxfId="24" dataCellStyle="表格居中对齐"/>
    <tableColumn id="6" xr3:uid="{00000000-0010-0000-0100-000006000000}" name="成绩" dataDxfId="23" dataCellStyle="表格居中对齐"/>
    <tableColumn id="7" xr3:uid="{00000000-0010-0000-0100-000007000000}" name="学期" dataDxfId="22" dataCellStyle="表格左对齐"/>
  </tableColumns>
  <tableStyleInfo name="大学课程管理表样式" showFirstColumn="0" showLastColumn="0" showRowStripes="0" showColumnStripes="0"/>
  <extLst>
    <ext xmlns:x14="http://schemas.microsoft.com/office/spreadsheetml/2009/9/main" uri="{504A1905-F514-4f6f-8877-14C23A59335A}">
      <x14:table altTextSummary="输入课程的具体详细信息，包括课程名称、课程编号、学位要求、学分数、是否已修完、成绩和学期"/>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每月收入" displayName="每月收入" ref="B11:C15" headerRowDxfId="21" dataDxfId="20" totalsRowDxfId="19">
  <autoFilter ref="B11:C15" xr:uid="{00000000-0009-0000-0100-000003000000}"/>
  <tableColumns count="2">
    <tableColumn id="1" xr3:uid="{00000000-0010-0000-0200-000001000000}" name="项目" totalsRowLabel="Total" dataDxfId="18"/>
    <tableColumn id="2" xr3:uid="{00000000-0010-0000-0200-000002000000}" name="金额" totalsRowFunction="sum" dataDxfId="17" dataCellStyle="表格货币格式"/>
  </tableColumns>
  <tableStyleInfo name="大学课程管理表样式 2" showFirstColumn="0" showLastColumn="0" showRowStripes="1" showColumnStripes="0"/>
  <extLst>
    <ext xmlns:x14="http://schemas.microsoft.com/office/spreadsheetml/2009/9/main" uri="{504A1905-F514-4f6f-8877-14C23A59335A}">
      <x14:table altTextSummary="输入每月收入明细"/>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3000000}" name="每月支出" displayName="每月支出" ref="B5:C15" totalsRowShown="0" headerRowDxfId="16" dataDxfId="15">
  <autoFilter ref="B5:C15" xr:uid="{00000000-0009-0000-0100-000008000000}"/>
  <tableColumns count="2">
    <tableColumn id="1" xr3:uid="{00000000-0010-0000-0300-000001000000}" name="项目" dataDxfId="14"/>
    <tableColumn id="2" xr3:uid="{00000000-0010-0000-0300-000002000000}" name="金额" dataDxfId="13" dataCellStyle="表格货币格式"/>
  </tableColumns>
  <tableStyleInfo name="大学课程管理表样式 2" showFirstColumn="0" showLastColumn="0" showRowStripes="1" showColumnStripes="0"/>
  <extLst>
    <ext xmlns:x14="http://schemas.microsoft.com/office/spreadsheetml/2009/9/main" uri="{504A1905-F514-4f6f-8877-14C23A59335A}">
      <x14:table altTextSummary="输入每月支出明细"/>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4000000}" name="学期支出" displayName="学期支出" ref="B5:D11" totalsRowShown="0" headerRowDxfId="12" dataDxfId="11">
  <autoFilter ref="B5:D11" xr:uid="{00000000-0009-0000-0100-00000C000000}"/>
  <tableColumns count="3">
    <tableColumn id="1" xr3:uid="{00000000-0010-0000-0400-000001000000}" name="项目" dataDxfId="10"/>
    <tableColumn id="2" xr3:uid="{00000000-0010-0000-0400-000002000000}" name="金额" dataDxfId="9" dataCellStyle="表格货币格式"/>
    <tableColumn id="3" xr3:uid="{00000000-0010-0000-0400-000003000000}" name="每月" dataDxfId="8" dataCellStyle="表格货币格式">
      <calculatedColumnFormula>学期支出[金额]/学期所含月数</calculatedColumnFormula>
    </tableColumn>
  </tableColumns>
  <tableStyleInfo name="大学课程管理表样式 2" showFirstColumn="0" showLastColumn="0" showRowStripes="1" showColumnStripes="0"/>
  <extLst>
    <ext xmlns:x14="http://schemas.microsoft.com/office/spreadsheetml/2009/9/main" uri="{504A1905-F514-4f6f-8877-14C23A59335A}">
      <x14:table altTextSummary="输入学期支出明细及其金额，自动计算每月值（学期按 4 个月计算）"/>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书单" displayName="书单" ref="B4:G7" totalsRowShown="0" headerRowDxfId="7" dataDxfId="6">
  <autoFilter ref="B4:G7" xr:uid="{00000000-0009-0000-0100-000006000000}"/>
  <tableColumns count="6">
    <tableColumn id="1" xr3:uid="{00000000-0010-0000-0500-000001000000}" name="书名" dataDxfId="5"/>
    <tableColumn id="3" xr3:uid="{00000000-0010-0000-0500-000003000000}" name="作者" dataDxfId="4"/>
    <tableColumn id="4" xr3:uid="{00000000-0010-0000-0500-000004000000}" name="课程" dataDxfId="3"/>
    <tableColumn id="5" xr3:uid="{00000000-0010-0000-0500-000005000000}" name="购买渠道" dataDxfId="2"/>
    <tableColumn id="6" xr3:uid="{00000000-0010-0000-0500-000006000000}" name="ISBN" dataDxfId="1"/>
    <tableColumn id="7" xr3:uid="{00000000-0010-0000-0500-000007000000}" name="备注" dataDxfId="0"/>
  </tableColumns>
  <tableStyleInfo name="大学课程管理表样式" showFirstColumn="0" showLastColumn="0" showRowStripes="1" showColumnStripes="0"/>
  <extLst>
    <ext xmlns:x14="http://schemas.microsoft.com/office/spreadsheetml/2009/9/main" uri="{504A1905-F514-4f6f-8877-14C23A59335A}">
      <x14:table altTextSummary="在此处输入大学图书，包括书名、作者、课程、购买渠道、ISBN 以及任何备注"/>
    </ext>
  </extLst>
</table>
</file>

<file path=xl/theme/theme1.xml><?xml version="1.0" encoding="utf-8"?>
<a:theme xmlns:a="http://schemas.openxmlformats.org/drawingml/2006/main" name="Office Theme">
  <a:themeElements>
    <a:clrScheme name="College course manager">
      <a:dk1>
        <a:sysClr val="windowText" lastClr="000000"/>
      </a:dk1>
      <a:lt1>
        <a:sysClr val="window" lastClr="FFFFFF"/>
      </a:lt1>
      <a:dk2>
        <a:srgbClr val="1A1715"/>
      </a:dk2>
      <a:lt2>
        <a:srgbClr val="FCFCFB"/>
      </a:lt2>
      <a:accent1>
        <a:srgbClr val="38C8CC"/>
      </a:accent1>
      <a:accent2>
        <a:srgbClr val="F6717A"/>
      </a:accent2>
      <a:accent3>
        <a:srgbClr val="80CA6F"/>
      </a:accent3>
      <a:accent4>
        <a:srgbClr val="F6CF6B"/>
      </a:accent4>
      <a:accent5>
        <a:srgbClr val="FFA957"/>
      </a:accent5>
      <a:accent6>
        <a:srgbClr val="A37CB2"/>
      </a:accent6>
      <a:hlink>
        <a:srgbClr val="38C8CC"/>
      </a:hlink>
      <a:folHlink>
        <a:srgbClr val="A37CB2"/>
      </a:folHlink>
    </a:clrScheme>
    <a:fontScheme name="College course manager2">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1" tint="0.14999847407452621"/>
    <pageSetUpPr autoPageBreaks="0" fitToPage="1"/>
  </sheetPr>
  <dimension ref="A1:I29"/>
  <sheetViews>
    <sheetView showGridLines="0" tabSelected="1" zoomScaleNormal="100" workbookViewId="0">
      <selection activeCell="G7" sqref="G7"/>
    </sheetView>
  </sheetViews>
  <sheetFormatPr defaultColWidth="9" defaultRowHeight="31.5" customHeight="1" x14ac:dyDescent="0.4"/>
  <cols>
    <col min="1" max="1" width="2.58203125" style="7" customWidth="1"/>
    <col min="2" max="2" width="10.58203125" style="7" customWidth="1"/>
    <col min="3" max="3" width="21.08203125" style="5" customWidth="1"/>
    <col min="4" max="9" width="16.75" style="5" customWidth="1"/>
    <col min="10" max="10" width="2.58203125" style="5" customWidth="1"/>
    <col min="11" max="16384" width="9" style="5"/>
  </cols>
  <sheetData>
    <row r="1" spans="2:9" s="1" customFormat="1" ht="25" customHeight="1" x14ac:dyDescent="0.45">
      <c r="B1" s="1" t="s">
        <v>0</v>
      </c>
    </row>
    <row r="2" spans="2:9" s="2" customFormat="1" ht="40" customHeight="1" x14ac:dyDescent="1">
      <c r="B2" s="2" t="s">
        <v>1</v>
      </c>
    </row>
    <row r="3" spans="2:9" ht="40" customHeight="1" x14ac:dyDescent="1.1000000000000001">
      <c r="C3" s="6" t="s">
        <v>3</v>
      </c>
      <c r="D3" s="31" t="s">
        <v>7</v>
      </c>
      <c r="E3" s="31"/>
      <c r="F3" s="4" t="s">
        <v>11</v>
      </c>
    </row>
    <row r="4" spans="2:9" ht="30.5" x14ac:dyDescent="0.45">
      <c r="C4" s="26">
        <v>0.375</v>
      </c>
      <c r="D4" s="16">
        <v>60</v>
      </c>
      <c r="E4" s="8" t="s">
        <v>9</v>
      </c>
    </row>
    <row r="5" spans="2:9" ht="33" customHeight="1" x14ac:dyDescent="0.45">
      <c r="B5" s="17" t="s">
        <v>2</v>
      </c>
      <c r="C5" s="6" t="s">
        <v>4</v>
      </c>
      <c r="D5" s="6" t="s">
        <v>8</v>
      </c>
      <c r="E5" s="6" t="s">
        <v>10</v>
      </c>
      <c r="F5" s="6" t="s">
        <v>12</v>
      </c>
      <c r="G5" s="6" t="s">
        <v>14</v>
      </c>
      <c r="H5" s="6" t="s">
        <v>15</v>
      </c>
      <c r="I5" s="6" t="s">
        <v>16</v>
      </c>
    </row>
    <row r="6" spans="2:9" ht="31.5" customHeight="1" x14ac:dyDescent="0.4">
      <c r="B6" s="18">
        <f t="shared" ref="B6:B29" si="0">开始时间+TIME(0,(ROW(A1)-1)*时间间隔,0)</f>
        <v>0.375</v>
      </c>
      <c r="C6" s="19" t="s">
        <v>5</v>
      </c>
      <c r="D6" s="19" t="s">
        <v>5</v>
      </c>
      <c r="E6" s="19" t="s">
        <v>5</v>
      </c>
      <c r="F6" s="19" t="s">
        <v>5</v>
      </c>
      <c r="G6" s="19" t="s">
        <v>5</v>
      </c>
      <c r="H6" s="19"/>
      <c r="I6" s="19"/>
    </row>
    <row r="7" spans="2:9" ht="31.5" customHeight="1" x14ac:dyDescent="0.4">
      <c r="B7" s="18">
        <f t="shared" si="0"/>
        <v>0.41666666666666669</v>
      </c>
      <c r="C7" s="19" t="s">
        <v>6</v>
      </c>
      <c r="D7" s="19"/>
      <c r="E7" s="19"/>
      <c r="F7" s="19"/>
      <c r="G7" s="19"/>
      <c r="H7" s="19"/>
      <c r="I7" s="19"/>
    </row>
    <row r="8" spans="2:9" ht="31.5" customHeight="1" x14ac:dyDescent="0.4">
      <c r="B8" s="18">
        <f t="shared" si="0"/>
        <v>0.45833333333333331</v>
      </c>
      <c r="C8" s="19"/>
      <c r="D8" s="19"/>
      <c r="E8" s="19"/>
      <c r="F8" s="19" t="s">
        <v>13</v>
      </c>
      <c r="G8" s="19"/>
      <c r="H8" s="19"/>
      <c r="I8" s="19"/>
    </row>
    <row r="9" spans="2:9" ht="31.5" customHeight="1" x14ac:dyDescent="0.4">
      <c r="B9" s="18">
        <f t="shared" si="0"/>
        <v>0.5</v>
      </c>
      <c r="C9" s="19"/>
      <c r="D9" s="19"/>
      <c r="E9" s="19"/>
      <c r="F9" s="19"/>
      <c r="G9" s="19"/>
      <c r="H9" s="19"/>
      <c r="I9" s="19"/>
    </row>
    <row r="10" spans="2:9" ht="31.5" customHeight="1" x14ac:dyDescent="0.4">
      <c r="B10" s="18">
        <f t="shared" si="0"/>
        <v>0.54166666666666663</v>
      </c>
      <c r="C10" s="19"/>
      <c r="D10" s="19"/>
      <c r="E10" s="19"/>
      <c r="F10" s="19"/>
      <c r="G10" s="19"/>
      <c r="H10" s="19"/>
      <c r="I10" s="19"/>
    </row>
    <row r="11" spans="2:9" ht="31.5" customHeight="1" x14ac:dyDescent="0.4">
      <c r="B11" s="18">
        <f t="shared" si="0"/>
        <v>0.58333333333333337</v>
      </c>
      <c r="C11" s="19"/>
      <c r="D11" s="19"/>
      <c r="E11" s="19"/>
      <c r="F11" s="19"/>
      <c r="G11" s="19"/>
      <c r="H11" s="19"/>
      <c r="I11" s="19"/>
    </row>
    <row r="12" spans="2:9" ht="31.5" customHeight="1" x14ac:dyDescent="0.4">
      <c r="B12" s="18">
        <f t="shared" si="0"/>
        <v>0.625</v>
      </c>
      <c r="C12" s="19"/>
      <c r="D12" s="19"/>
      <c r="E12" s="19"/>
      <c r="F12" s="19"/>
      <c r="G12" s="19"/>
      <c r="H12" s="19"/>
      <c r="I12" s="19"/>
    </row>
    <row r="13" spans="2:9" ht="31.5" customHeight="1" x14ac:dyDescent="0.4">
      <c r="B13" s="18">
        <f t="shared" si="0"/>
        <v>0.66666666666666674</v>
      </c>
      <c r="C13" s="19"/>
      <c r="D13" s="19"/>
      <c r="E13" s="19"/>
      <c r="F13" s="19"/>
      <c r="G13" s="19"/>
      <c r="H13" s="19"/>
      <c r="I13" s="19"/>
    </row>
    <row r="14" spans="2:9" ht="31.5" customHeight="1" x14ac:dyDescent="0.4">
      <c r="B14" s="18">
        <f t="shared" si="0"/>
        <v>0.70833333333333326</v>
      </c>
      <c r="C14" s="19"/>
      <c r="D14" s="19"/>
      <c r="E14" s="19"/>
      <c r="F14" s="19"/>
      <c r="G14" s="19"/>
      <c r="H14" s="19"/>
      <c r="I14" s="19"/>
    </row>
    <row r="15" spans="2:9" ht="31.5" customHeight="1" x14ac:dyDescent="0.4">
      <c r="B15" s="18">
        <f t="shared" si="0"/>
        <v>0.75</v>
      </c>
      <c r="C15" s="19"/>
      <c r="D15" s="19"/>
      <c r="E15" s="19"/>
      <c r="F15" s="19"/>
      <c r="G15" s="19"/>
      <c r="H15" s="19"/>
      <c r="I15" s="19"/>
    </row>
    <row r="16" spans="2:9" ht="31.5" customHeight="1" x14ac:dyDescent="0.4">
      <c r="B16" s="18">
        <f t="shared" si="0"/>
        <v>0.79166666666666674</v>
      </c>
      <c r="C16" s="19"/>
      <c r="D16" s="19"/>
      <c r="E16" s="19"/>
      <c r="F16" s="19"/>
      <c r="G16" s="19"/>
      <c r="H16" s="19"/>
      <c r="I16" s="19"/>
    </row>
    <row r="17" spans="2:9" ht="31.5" customHeight="1" x14ac:dyDescent="0.4">
      <c r="B17" s="18">
        <f t="shared" si="0"/>
        <v>0.83333333333333326</v>
      </c>
      <c r="C17" s="19"/>
      <c r="D17" s="19"/>
      <c r="E17" s="19"/>
      <c r="F17" s="19"/>
      <c r="G17" s="19"/>
      <c r="H17" s="19"/>
      <c r="I17" s="19"/>
    </row>
    <row r="18" spans="2:9" ht="31.5" customHeight="1" x14ac:dyDescent="0.4">
      <c r="B18" s="18">
        <f t="shared" si="0"/>
        <v>0.875</v>
      </c>
      <c r="C18" s="19"/>
      <c r="D18" s="19"/>
      <c r="E18" s="19"/>
      <c r="F18" s="19"/>
      <c r="G18" s="19"/>
      <c r="H18" s="19"/>
      <c r="I18" s="19"/>
    </row>
    <row r="19" spans="2:9" ht="31.5" customHeight="1" x14ac:dyDescent="0.4">
      <c r="B19" s="18">
        <f t="shared" si="0"/>
        <v>0.91666666666666663</v>
      </c>
      <c r="C19" s="19"/>
      <c r="D19" s="19"/>
      <c r="E19" s="19"/>
      <c r="F19" s="19"/>
      <c r="G19" s="19"/>
      <c r="H19" s="19"/>
      <c r="I19" s="19"/>
    </row>
    <row r="20" spans="2:9" ht="31.5" customHeight="1" x14ac:dyDescent="0.4">
      <c r="B20" s="18">
        <f t="shared" si="0"/>
        <v>0.95833333333333337</v>
      </c>
      <c r="C20" s="19"/>
      <c r="D20" s="19"/>
      <c r="E20" s="19"/>
      <c r="F20" s="19"/>
      <c r="G20" s="19"/>
      <c r="H20" s="19"/>
      <c r="I20" s="19"/>
    </row>
    <row r="21" spans="2:9" ht="31.5" customHeight="1" x14ac:dyDescent="0.4">
      <c r="B21" s="18">
        <f t="shared" si="0"/>
        <v>1</v>
      </c>
      <c r="C21" s="19"/>
      <c r="D21" s="19"/>
      <c r="E21" s="19"/>
      <c r="F21" s="19"/>
      <c r="G21" s="19"/>
      <c r="H21" s="19"/>
      <c r="I21" s="19"/>
    </row>
    <row r="22" spans="2:9" ht="31.5" customHeight="1" x14ac:dyDescent="0.4">
      <c r="B22" s="18">
        <f t="shared" si="0"/>
        <v>1.0416666666666665</v>
      </c>
      <c r="C22" s="19"/>
      <c r="D22" s="19"/>
      <c r="E22" s="19"/>
      <c r="F22" s="19"/>
      <c r="G22" s="19"/>
      <c r="H22" s="19"/>
      <c r="I22" s="19"/>
    </row>
    <row r="23" spans="2:9" ht="31.5" customHeight="1" x14ac:dyDescent="0.4">
      <c r="B23" s="18">
        <f t="shared" si="0"/>
        <v>1.0833333333333335</v>
      </c>
      <c r="C23" s="19"/>
      <c r="D23" s="19"/>
      <c r="E23" s="19"/>
      <c r="F23" s="19"/>
      <c r="G23" s="19"/>
      <c r="H23" s="19"/>
      <c r="I23" s="19"/>
    </row>
    <row r="24" spans="2:9" ht="31.5" customHeight="1" x14ac:dyDescent="0.4">
      <c r="B24" s="18">
        <f t="shared" si="0"/>
        <v>1.125</v>
      </c>
      <c r="C24" s="19"/>
      <c r="D24" s="19"/>
      <c r="E24" s="19"/>
      <c r="F24" s="19"/>
      <c r="G24" s="19"/>
      <c r="H24" s="19"/>
      <c r="I24" s="19"/>
    </row>
    <row r="25" spans="2:9" ht="31.5" customHeight="1" x14ac:dyDescent="0.4">
      <c r="B25" s="18">
        <f t="shared" si="0"/>
        <v>1.1666666666666665</v>
      </c>
      <c r="C25" s="19"/>
      <c r="D25" s="19"/>
      <c r="E25" s="19"/>
      <c r="F25" s="19"/>
      <c r="G25" s="19"/>
      <c r="H25" s="19"/>
      <c r="I25" s="19"/>
    </row>
    <row r="26" spans="2:9" ht="31.5" customHeight="1" x14ac:dyDescent="0.4">
      <c r="B26" s="18">
        <f t="shared" si="0"/>
        <v>1.2083333333333335</v>
      </c>
      <c r="C26" s="19"/>
      <c r="D26" s="19"/>
      <c r="E26" s="19"/>
      <c r="F26" s="19"/>
      <c r="G26" s="19"/>
      <c r="H26" s="19"/>
      <c r="I26" s="19"/>
    </row>
    <row r="27" spans="2:9" ht="31.5" customHeight="1" x14ac:dyDescent="0.4">
      <c r="B27" s="18">
        <f t="shared" si="0"/>
        <v>1.25</v>
      </c>
      <c r="C27" s="19"/>
      <c r="D27" s="19"/>
      <c r="E27" s="19"/>
      <c r="F27" s="19"/>
      <c r="G27" s="19"/>
      <c r="H27" s="19"/>
      <c r="I27" s="19"/>
    </row>
    <row r="28" spans="2:9" ht="31.5" customHeight="1" x14ac:dyDescent="0.4">
      <c r="B28" s="18">
        <f t="shared" si="0"/>
        <v>1.2916666666666665</v>
      </c>
      <c r="C28" s="19"/>
      <c r="D28" s="19"/>
      <c r="E28" s="19"/>
      <c r="F28" s="19"/>
      <c r="G28" s="19"/>
      <c r="H28" s="19"/>
      <c r="I28" s="19"/>
    </row>
    <row r="29" spans="2:9" ht="31.5" customHeight="1" x14ac:dyDescent="0.4">
      <c r="B29" s="18">
        <f t="shared" si="0"/>
        <v>1.3333333333333335</v>
      </c>
      <c r="C29" s="19"/>
      <c r="D29" s="19"/>
      <c r="E29" s="19"/>
      <c r="F29" s="19"/>
      <c r="G29" s="19"/>
      <c r="H29" s="19"/>
      <c r="I29" s="19"/>
    </row>
  </sheetData>
  <mergeCells count="1">
    <mergeCell ref="D3:E3"/>
  </mergeCells>
  <phoneticPr fontId="13" type="noConversion"/>
  <dataValidations count="6">
    <dataValidation allowBlank="1" showInputMessage="1" showErrorMessage="1" prompt="“学期”工作表用于通过自定义开始时间和任务列表跟踪任何一周的每日日程安排。其中包含一张“学分”工作表（用于概括学期学分和 GPA）、三张“预算”工作表（用于概述收入和支出）、一张“学期书单”工作表" sqref="A1" xr:uid="{00000000-0002-0000-0000-000000000000}"/>
    <dataValidation allowBlank="1" showInputMessage="1" showErrorMessage="1" prompt="输入日程安排表的开始时间" sqref="C4" xr:uid="{00000000-0002-0000-0000-000001000000}"/>
    <dataValidation allowBlank="1" showInputMessage="1" showErrorMessage="1" prompt="输入时间间隔（分钟）。这将把日程安排细分为指定的时间间隔。例如，60 分钟概括每小时的任务" sqref="D4" xr:uid="{00000000-0002-0000-0000-000002000000}"/>
    <dataValidation allowBlank="1" showInputMessage="1" showErrorMessage="1" prompt="时间由系统基于 C4 中输入的开始时间自动调整" sqref="B5" xr:uid="{00000000-0002-0000-0000-000003000000}"/>
    <dataValidation allowBlank="1" showInputMessage="1" showErrorMessage="1" prompt="在此列中输入一周的某一天的任务" sqref="C5:I5" xr:uid="{00000000-0002-0000-0000-000004000000}"/>
    <dataValidation allowBlank="1" showInputMessage="1" showErrorMessage="1" prompt="在此单元格中输入秋季学期的年份，它将自动更新其他工作表中的年份" sqref="F3" xr:uid="{00000000-0002-0000-0000-000005000000}"/>
  </dataValidations>
  <printOptions horizontalCentered="1"/>
  <pageMargins left="0.4" right="0.4" top="0.4" bottom="0.4" header="0.25" footer="0.25"/>
  <pageSetup paperSize="9" fitToHeight="0" orientation="portrait" r:id="rId1"/>
  <headerFooter differentFirst="1">
    <oddFooter>&amp;CPage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1" tint="0.249977111117893"/>
    <pageSetUpPr autoPageBreaks="0" fitToPage="1"/>
  </sheetPr>
  <dimension ref="B1:H17"/>
  <sheetViews>
    <sheetView showGridLines="0" zoomScaleNormal="100" workbookViewId="0"/>
  </sheetViews>
  <sheetFormatPr defaultColWidth="9" defaultRowHeight="33" customHeight="1" x14ac:dyDescent="0.3"/>
  <cols>
    <col min="1" max="1" width="2.58203125" style="5" customWidth="1"/>
    <col min="2" max="2" width="35.58203125" style="5" customWidth="1"/>
    <col min="3" max="3" width="20.58203125" style="5" customWidth="1"/>
    <col min="4" max="4" width="30.58203125" style="5" customWidth="1"/>
    <col min="5" max="5" width="20.58203125" style="5" customWidth="1"/>
    <col min="6" max="8" width="16.75" style="5" customWidth="1"/>
    <col min="9" max="9" width="2.58203125" style="5" customWidth="1"/>
    <col min="10" max="16384" width="9" style="5"/>
  </cols>
  <sheetData>
    <row r="1" spans="2:8" s="1" customFormat="1" ht="25" customHeight="1" x14ac:dyDescent="0.45">
      <c r="B1" s="1" t="s">
        <v>17</v>
      </c>
    </row>
    <row r="2" spans="2:8" s="2" customFormat="1" ht="40" customHeight="1" x14ac:dyDescent="1">
      <c r="B2" s="2" t="s">
        <v>18</v>
      </c>
    </row>
    <row r="3" spans="2:8" ht="40" customHeight="1" x14ac:dyDescent="1.1000000000000001">
      <c r="B3" s="3" t="s">
        <v>19</v>
      </c>
      <c r="C3" s="4" t="str">
        <f>年份</f>
        <v>年份</v>
      </c>
    </row>
    <row r="4" spans="2:8" ht="16.5" x14ac:dyDescent="0.45">
      <c r="B4" s="6" t="s">
        <v>20</v>
      </c>
      <c r="D4" s="6" t="s">
        <v>20</v>
      </c>
    </row>
    <row r="5" spans="2:8" ht="25.5" customHeight="1" x14ac:dyDescent="0.45">
      <c r="B5" s="7">
        <f>AVERAGE(课程[成绩])</f>
        <v>3.5</v>
      </c>
      <c r="C5" s="8" t="str">
        <f>IFERROR(TEXT(AVERAGEIF(课程[已修完],"是",课程[成绩]),"0.00"),"0.00")&amp;" 当前 GPA"</f>
        <v>3.50 当前 GPA</v>
      </c>
      <c r="D5" s="7">
        <f>COUNTIF(课程[已修完],"是")/COUNTA(课程[课程名称])</f>
        <v>0.66666666666666663</v>
      </c>
      <c r="E5" s="9" t="str">
        <f>TEXT(COUNTIF(课程[已修完],"是")/COUNTA(课程[课程名称]),"0%")&amp;" Completed"</f>
        <v>67% Completed</v>
      </c>
    </row>
    <row r="6" spans="2:8" ht="37.5" customHeight="1" x14ac:dyDescent="0.3">
      <c r="B6" s="10" t="s">
        <v>21</v>
      </c>
    </row>
    <row r="7" spans="2:8" ht="33" customHeight="1" x14ac:dyDescent="0.45">
      <c r="B7" s="6" t="s">
        <v>22</v>
      </c>
      <c r="C7" s="11" t="s">
        <v>33</v>
      </c>
      <c r="D7" s="11" t="s">
        <v>36</v>
      </c>
      <c r="E7" s="11" t="s">
        <v>37</v>
      </c>
    </row>
    <row r="8" spans="2:8" ht="33" customHeight="1" thickBot="1" x14ac:dyDescent="0.35">
      <c r="B8" s="12" t="s">
        <v>23</v>
      </c>
      <c r="C8" s="13">
        <f>IF(SUMIF(课程[要求],学分!$B8,课程[学分])=0,"0",SUMIF(课程[要求],学分!$B8,课程[学分]))</f>
        <v>4</v>
      </c>
      <c r="D8" s="13">
        <f>SUMIFS(课程[学分],课程[要求],学分!$B8,课程[已修完],"是")</f>
        <v>4</v>
      </c>
      <c r="E8" s="13">
        <f>SUMIF(课程[要求],学分!$B8,课程[学分])-SUMIFS(课程[学分],课程[要求],学分!$B8,课程[已修完],"是")</f>
        <v>0</v>
      </c>
    </row>
    <row r="9" spans="2:8" ht="33" customHeight="1" thickBot="1" x14ac:dyDescent="0.35">
      <c r="B9" s="12" t="s">
        <v>24</v>
      </c>
      <c r="C9" s="13">
        <f>IF(SUMIF(课程[要求],学分!$B9,课程[学分])=0,"0",SUMIF(课程[要求],学分!$B9,课程[学分]))</f>
        <v>3</v>
      </c>
      <c r="D9" s="13">
        <f>SUMIFS(课程[学分],课程[要求],学分!$B9,课程[已修完],"是")</f>
        <v>0</v>
      </c>
      <c r="E9" s="13">
        <f>SUMIF(课程[要求],学分!$B9,课程[学分])-SUMIFS(课程[学分],课程[要求],学分!$B9,课程[已修完],"是")</f>
        <v>3</v>
      </c>
    </row>
    <row r="10" spans="2:8" ht="33" customHeight="1" thickBot="1" x14ac:dyDescent="0.35">
      <c r="B10" s="12" t="s">
        <v>25</v>
      </c>
      <c r="C10" s="13">
        <f>IF(SUMIF(课程[要求],学分!$B10,课程[学分])=0,"0",SUMIF(课程[要求],学分!$B10,课程[学分]))</f>
        <v>2</v>
      </c>
      <c r="D10" s="13">
        <f>SUMIFS(课程[学分],课程[要求],学分!$B10,课程[已修完],"是")</f>
        <v>2</v>
      </c>
      <c r="E10" s="13">
        <f>SUMIF(课程[要求],学分!$B10,课程[学分])-SUMIFS(课程[学分],课程[要求],学分!$B10,课程[已修完],"是")</f>
        <v>0</v>
      </c>
    </row>
    <row r="11" spans="2:8" ht="33" customHeight="1" thickBot="1" x14ac:dyDescent="0.35">
      <c r="B11" s="12" t="s">
        <v>26</v>
      </c>
      <c r="C11" s="13" t="str">
        <f>IF(SUMIF(课程[要求],学分!$B11,课程[学分])=0,"0",SUMIF(课程[要求],学分!$B11,课程[学分]))</f>
        <v>0</v>
      </c>
      <c r="D11" s="13">
        <f>SUMIFS(课程[学分],课程[要求],学分!$B11,课程[已修完],"是")</f>
        <v>0</v>
      </c>
      <c r="E11" s="13">
        <f>SUMIF(课程[要求],学分!$B11,课程[学分])-SUMIFS(课程[学分],课程[要求],学分!$B11,课程[已修完],"是")</f>
        <v>0</v>
      </c>
    </row>
    <row r="12" spans="2:8" ht="33" customHeight="1" x14ac:dyDescent="0.3">
      <c r="B12" s="5" t="s">
        <v>27</v>
      </c>
      <c r="C12" s="14">
        <f>SUBTOTAL(109,学分!$C$8:$C$11)</f>
        <v>9</v>
      </c>
      <c r="D12" s="14">
        <f>SUBTOTAL(109,学分!$D$8:$D$11)</f>
        <v>6</v>
      </c>
      <c r="E12" s="14">
        <f>SUBTOTAL(109,学分!$E$8:$E$11)</f>
        <v>3</v>
      </c>
    </row>
    <row r="13" spans="2:8" ht="33" customHeight="1" x14ac:dyDescent="0.3">
      <c r="B13" s="3" t="s">
        <v>28</v>
      </c>
    </row>
    <row r="14" spans="2:8" ht="33" customHeight="1" x14ac:dyDescent="0.3">
      <c r="B14" s="5" t="s">
        <v>29</v>
      </c>
      <c r="C14" s="5" t="s">
        <v>34</v>
      </c>
      <c r="D14" s="5" t="s">
        <v>22</v>
      </c>
      <c r="E14" s="5" t="s">
        <v>38</v>
      </c>
      <c r="F14" s="5" t="s">
        <v>39</v>
      </c>
      <c r="G14" s="5" t="s">
        <v>42</v>
      </c>
      <c r="H14" s="5" t="s">
        <v>43</v>
      </c>
    </row>
    <row r="15" spans="2:8" ht="33" customHeight="1" x14ac:dyDescent="0.3">
      <c r="B15" s="27" t="s">
        <v>30</v>
      </c>
      <c r="C15" s="27" t="s">
        <v>35</v>
      </c>
      <c r="D15" s="27" t="s">
        <v>23</v>
      </c>
      <c r="E15" s="14">
        <v>4</v>
      </c>
      <c r="F15" s="14" t="s">
        <v>40</v>
      </c>
      <c r="G15" s="30">
        <v>4</v>
      </c>
      <c r="H15" s="15" t="s">
        <v>44</v>
      </c>
    </row>
    <row r="16" spans="2:8" ht="33" customHeight="1" x14ac:dyDescent="0.3">
      <c r="B16" s="27" t="s">
        <v>31</v>
      </c>
      <c r="C16" s="27" t="s">
        <v>35</v>
      </c>
      <c r="D16" s="27" t="s">
        <v>24</v>
      </c>
      <c r="E16" s="14">
        <v>3</v>
      </c>
      <c r="F16" s="14" t="s">
        <v>41</v>
      </c>
      <c r="G16" s="30"/>
      <c r="H16" s="15" t="s">
        <v>44</v>
      </c>
    </row>
    <row r="17" spans="2:8" ht="33" customHeight="1" x14ac:dyDescent="0.3">
      <c r="B17" s="27" t="s">
        <v>32</v>
      </c>
      <c r="C17" s="27" t="s">
        <v>35</v>
      </c>
      <c r="D17" s="27" t="s">
        <v>25</v>
      </c>
      <c r="E17" s="14">
        <v>2</v>
      </c>
      <c r="F17" s="14" t="s">
        <v>40</v>
      </c>
      <c r="G17" s="30">
        <v>3</v>
      </c>
      <c r="H17" s="15" t="s">
        <v>44</v>
      </c>
    </row>
  </sheetData>
  <dataConsolidate/>
  <phoneticPr fontId="13" type="noConversion"/>
  <conditionalFormatting sqref="B5">
    <cfRule type="dataBar" priority="6">
      <dataBar showValue="0">
        <cfvo type="min"/>
        <cfvo type="num" val="4"/>
        <color theme="4"/>
      </dataBar>
      <extLst>
        <ext xmlns:x14="http://schemas.microsoft.com/office/spreadsheetml/2009/9/main" uri="{B025F937-C7B1-47D3-B67F-A62EFF666E3E}">
          <x14:id>{260E324B-B05A-45D1-A324-2B8131FE45C3}</x14:id>
        </ext>
      </extLst>
    </cfRule>
  </conditionalFormatting>
  <conditionalFormatting sqref="D5">
    <cfRule type="dataBar" priority="5">
      <dataBar showValue="0">
        <cfvo type="min"/>
        <cfvo type="num" val="1"/>
        <color theme="4"/>
      </dataBar>
      <extLst>
        <ext xmlns:x14="http://schemas.microsoft.com/office/spreadsheetml/2009/9/main" uri="{B025F937-C7B1-47D3-B67F-A62EFF666E3E}">
          <x14:id>{61518553-1B02-4E4B-9C50-F1DC6970278A}</x14:id>
        </ext>
      </extLst>
    </cfRule>
  </conditionalFormatting>
  <dataValidations count="21">
    <dataValidation type="decimal" errorStyle="warning" allowBlank="1" showInputMessage="1" showErrorMessage="1" errorTitle="很抱歉！" error="成绩以 GPA 计算（不加权），应在 0 到 4 之间。" sqref="G15:G17" xr:uid="{00000000-0002-0000-0100-000000000000}">
      <formula1>0</formula1>
      <formula2>4</formula2>
    </dataValidation>
    <dataValidation allowBlank="1" showInputMessage="1" showErrorMessage="1" prompt="从下拉列表选择“是”或“否”，指示课程是否已完成。选择“Alt+向下键”，导航到“是”或“否”，然后选择“Enter”" sqref="F14" xr:uid="{00000000-0002-0000-0100-000001000000}"/>
    <dataValidation allowBlank="1" showInputMessage="1" showErrorMessage="1" prompt="在此单元格中输入大学名称" sqref="B1" xr:uid="{00000000-0002-0000-0100-000002000000}"/>
    <dataValidation allowBlank="1" showInputMessage="1" showErrorMessage="1" prompt="在此单元格中输入学位名称" sqref="B3" xr:uid="{00000000-0002-0000-0100-000003000000}"/>
    <dataValidation allowBlank="1" showInputMessage="1" showErrorMessage="1" prompt="此学期的年份由系统基于“学期”工作表 F3 中的输入自动更新" sqref="C3" xr:uid="{00000000-0002-0000-0100-000004000000}"/>
    <dataValidation allowBlank="1" showInputMessage="1" showErrorMessage="1" prompt="数据栏显示当前 GPA（采用 4.0 等级体系）" sqref="B5" xr:uid="{00000000-0002-0000-0100-000005000000}"/>
    <dataValidation allowBlank="1" showInputMessage="1" showErrorMessage="1" prompt="数据栏显示课程的总体完成百分比" sqref="D5" xr:uid="{00000000-0002-0000-0100-000006000000}"/>
    <dataValidation allowBlank="1" showInputMessage="1" showErrorMessage="1" prompt="单元格 B8-B11 中列出了四项核心大学毕业要求" sqref="B7" xr:uid="{00000000-0002-0000-0100-000007000000}"/>
    <dataValidation allowBlank="1" showInputMessage="1" showErrorMessage="1" prompt="每项大学毕业要求的总学分数由系统在单元格 C8-C11 中自动更新。总学分的总和由系统在 C12 中自动计算" sqref="C7" xr:uid="{00000000-0002-0000-0100-000008000000}"/>
    <dataValidation allowBlank="1" showInputMessage="1" showErrorMessage="1" prompt="获得的学分数由系统在单元格 D8-D11 中自动计算。获得的学分总和由系统在 D12 中自动计算" sqref="D7" xr:uid="{00000000-0002-0000-0100-000009000000}"/>
    <dataValidation allowBlank="1" showInputMessage="1" showErrorMessage="1" prompt="满足全部要求所需的剩余学分数由系统在单元格 E8-E11 中自动更新。所需的学分总和由系统在 E12 中自动计算" sqref="E7" xr:uid="{00000000-0002-0000-0100-00000A000000}"/>
    <dataValidation allowBlank="1" showInputMessage="1" showErrorMessage="1" prompt="在此列中输入课程名称" sqref="B14" xr:uid="{00000000-0002-0000-0100-00000B000000}"/>
    <dataValidation allowBlank="1" showInputMessage="1" showErrorMessage="1" prompt="在此列中输入课程编号" sqref="C14" xr:uid="{00000000-0002-0000-0100-00000C000000}"/>
    <dataValidation allowBlank="1" showInputMessage="1" showErrorMessage="1" prompt="在此列中输入要求" sqref="D14" xr:uid="{00000000-0002-0000-0100-00000D000000}"/>
    <dataValidation allowBlank="1" showInputMessage="1" showErrorMessage="1" prompt="在此列中输入每门课程的学分数" sqref="E14" xr:uid="{00000000-0002-0000-0100-00000E000000}"/>
    <dataValidation allowBlank="1" showInputMessage="1" showErrorMessage="1" prompt="对于已完成的课程，请在此列中输入获得的课程成绩" sqref="G14" xr:uid="{00000000-0002-0000-0100-00000F000000}"/>
    <dataValidation allowBlank="1" showInputMessage="1" showErrorMessage="1" prompt="在此列中输入课程适用的学期" sqref="H14" xr:uid="{00000000-0002-0000-0100-000010000000}"/>
    <dataValidation allowBlank="1" showInputMessage="1" showErrorMessage="1" prompt="“学分”工作表包含两个数据栏（用于显示总体进度）和一个要求部分（用于自动计算获得的和所需的总学分）。还包含一张课程表，用于存储学期课程信息" sqref="A1" xr:uid="{00000000-0002-0000-0100-000011000000}"/>
    <dataValidation type="list" allowBlank="1" showErrorMessage="1" error="从提供的列表中选择“是”或“否”。选择“重试”，然后按“Alt+向下键”，接着按“Enter”选择一个值。选择“取消”退出单元格" sqref="F15:F17" xr:uid="{00000000-0002-0000-0100-000012000000}">
      <formula1>"是,否"</formula1>
    </dataValidation>
    <dataValidation allowBlank="1" showInputMessage="1" showErrorMessage="1" prompt="当前 GPA 由系统自动计算" sqref="C5" xr:uid="{00000000-0002-0000-0100-000013000000}"/>
    <dataValidation allowBlank="1" showInputMessage="1" showErrorMessage="1" prompt="总体进度由系统自动计算" sqref="E5" xr:uid="{00000000-0002-0000-0100-000014000000}"/>
  </dataValidations>
  <printOptions horizontalCentered="1"/>
  <pageMargins left="0.4" right="0.4" top="0.4" bottom="0.4" header="0.25" footer="0.25"/>
  <pageSetup paperSize="9" fitToHeight="0" orientation="portrait" r:id="rId1"/>
  <headerFooter differentFirst="1">
    <oddFooter>&amp;CPage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260E324B-B05A-45D1-A324-2B8131FE45C3}">
            <x14:dataBar minLength="0" maxLength="100" border="1" gradient="0">
              <x14:cfvo type="autoMin"/>
              <x14:cfvo type="num">
                <xm:f>4</xm:f>
              </x14:cfvo>
              <x14:borderColor theme="4"/>
              <x14:negativeFillColor rgb="FFFF0000"/>
              <x14:axisColor theme="4"/>
            </x14:dataBar>
          </x14:cfRule>
          <xm:sqref>B5</xm:sqref>
        </x14:conditionalFormatting>
        <x14:conditionalFormatting xmlns:xm="http://schemas.microsoft.com/office/excel/2006/main">
          <x14:cfRule type="dataBar" id="{61518553-1B02-4E4B-9C50-F1DC6970278A}">
            <x14:dataBar minLength="0" maxLength="100" border="1" gradient="0">
              <x14:cfvo type="autoMin"/>
              <x14:cfvo type="num">
                <xm:f>1</xm:f>
              </x14:cfvo>
              <x14:borderColor theme="4"/>
              <x14:negativeFillColor rgb="FFFF0000"/>
              <x14:axisColor theme="4"/>
            </x14:dataBar>
          </x14:cfRule>
          <xm:sqref>D5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6" tint="-0.499984740745262"/>
    <pageSetUpPr autoPageBreaks="0" fitToPage="1"/>
  </sheetPr>
  <dimension ref="B1:D15"/>
  <sheetViews>
    <sheetView showGridLines="0" zoomScaleNormal="100" workbookViewId="0"/>
  </sheetViews>
  <sheetFormatPr defaultColWidth="9" defaultRowHeight="33" customHeight="1" x14ac:dyDescent="0.3"/>
  <cols>
    <col min="1" max="1" width="2.58203125" style="5" customWidth="1"/>
    <col min="2" max="2" width="35.58203125" style="5" customWidth="1"/>
    <col min="3" max="4" width="30.58203125" style="5" customWidth="1"/>
    <col min="5" max="16384" width="9" style="5"/>
  </cols>
  <sheetData>
    <row r="1" spans="2:4" s="1" customFormat="1" ht="25" customHeight="1" x14ac:dyDescent="0.45">
      <c r="B1" s="1" t="str">
        <f>大学</f>
        <v>大学</v>
      </c>
    </row>
    <row r="2" spans="2:4" s="2" customFormat="1" ht="40" customHeight="1" x14ac:dyDescent="1">
      <c r="B2" s="2" t="s">
        <v>45</v>
      </c>
    </row>
    <row r="3" spans="2:4" ht="40" customHeight="1" x14ac:dyDescent="1.1000000000000001">
      <c r="B3" s="3" t="s">
        <v>46</v>
      </c>
      <c r="C3" s="4" t="str">
        <f>年份</f>
        <v>年份</v>
      </c>
    </row>
    <row r="4" spans="2:4" ht="16.5" x14ac:dyDescent="0.45">
      <c r="B4" s="6" t="s">
        <v>47</v>
      </c>
    </row>
    <row r="5" spans="2:4" ht="30.5" x14ac:dyDescent="0.3">
      <c r="B5" s="20">
        <f>每月净支出/每月净收入</f>
        <v>0.74545454545454548</v>
      </c>
    </row>
    <row r="6" spans="2:4" ht="25.5" customHeight="1" x14ac:dyDescent="0.4">
      <c r="B6" s="32">
        <f>B5</f>
        <v>0.74545454545454548</v>
      </c>
      <c r="C6" s="32"/>
    </row>
    <row r="7" spans="2:4" ht="30" customHeight="1" x14ac:dyDescent="0.45">
      <c r="B7" s="6" t="s">
        <v>48</v>
      </c>
      <c r="C7" s="6" t="s">
        <v>56</v>
      </c>
      <c r="D7" s="6" t="s">
        <v>58</v>
      </c>
    </row>
    <row r="8" spans="2:4" ht="30.5" x14ac:dyDescent="0.3">
      <c r="B8" s="21">
        <f>C10</f>
        <v>2750</v>
      </c>
      <c r="C8" s="22">
        <f>每月净支出!C4+学期支出!D4</f>
        <v>2050</v>
      </c>
      <c r="D8" s="21">
        <f>每月净收入-每月净支出</f>
        <v>700</v>
      </c>
    </row>
    <row r="9" spans="2:4" ht="16.5" x14ac:dyDescent="0.45">
      <c r="B9" s="9" t="s">
        <v>49</v>
      </c>
      <c r="C9" s="8">
        <v>4</v>
      </c>
    </row>
    <row r="10" spans="2:4" ht="30" customHeight="1" x14ac:dyDescent="0.45">
      <c r="B10" s="6" t="s">
        <v>50</v>
      </c>
      <c r="C10" s="23">
        <f>SUM(每月收入[金额])</f>
        <v>2750</v>
      </c>
    </row>
    <row r="11" spans="2:4" ht="30" customHeight="1" x14ac:dyDescent="0.45">
      <c r="B11" s="19" t="s">
        <v>51</v>
      </c>
      <c r="C11" s="24" t="s">
        <v>57</v>
      </c>
    </row>
    <row r="12" spans="2:4" ht="33" customHeight="1" x14ac:dyDescent="0.3">
      <c r="B12" s="19" t="s">
        <v>52</v>
      </c>
      <c r="C12" s="29">
        <v>1500</v>
      </c>
    </row>
    <row r="13" spans="2:4" ht="33" customHeight="1" x14ac:dyDescent="0.3">
      <c r="B13" s="19" t="s">
        <v>53</v>
      </c>
      <c r="C13" s="29">
        <v>500</v>
      </c>
    </row>
    <row r="14" spans="2:4" ht="33" customHeight="1" x14ac:dyDescent="0.3">
      <c r="B14" s="19" t="s">
        <v>54</v>
      </c>
      <c r="C14" s="29">
        <v>500</v>
      </c>
    </row>
    <row r="15" spans="2:4" ht="33" customHeight="1" x14ac:dyDescent="0.3">
      <c r="B15" s="19" t="s">
        <v>55</v>
      </c>
      <c r="C15" s="29">
        <v>250</v>
      </c>
    </row>
  </sheetData>
  <mergeCells count="1">
    <mergeCell ref="B6:C6"/>
  </mergeCells>
  <phoneticPr fontId="13" type="noConversion"/>
  <conditionalFormatting sqref="B6">
    <cfRule type="dataBar" priority="1">
      <dataBar showValue="0">
        <cfvo type="num" val="0"/>
        <cfvo type="num" val="1"/>
        <color theme="4"/>
      </dataBar>
      <extLst>
        <ext xmlns:x14="http://schemas.microsoft.com/office/spreadsheetml/2009/9/main" uri="{B025F937-C7B1-47D3-B67F-A62EFF666E3E}">
          <x14:id>{A28C4DE0-230B-4EE2-8AC6-4F6FC5D6A608}</x14:id>
        </ext>
      </extLst>
    </cfRule>
  </conditionalFormatting>
  <dataValidations count="12">
    <dataValidation allowBlank="1" showInputMessage="1" showErrorMessage="1" prompt="大学名称由系统基于“学分”工作表单元格 B1 中的名称自动更新" sqref="B1" xr:uid="{00000000-0002-0000-0200-000000000000}"/>
    <dataValidation allowBlank="1" showInputMessage="1" showErrorMessage="1" prompt="此学期的年份由系统基于“学期”工作表 F3 中的输入自动更新" sqref="C3" xr:uid="{00000000-0002-0000-0200-000001000000}"/>
    <dataValidation allowBlank="1" showInputMessage="1" showErrorMessage="1" prompt="收支百分比（以百分比形式表示）由系统在此单元格中自动计算" sqref="B5" xr:uid="{00000000-0002-0000-0200-000002000000}"/>
    <dataValidation allowBlank="1" showInputMessage="1" showErrorMessage="1" prompt="数据栏由系统基于单元格 B5 中的收支百分比自动生成" sqref="B6:C6" xr:uid="{00000000-0002-0000-0200-000003000000}"/>
    <dataValidation allowBlank="1" showInputMessage="1" showErrorMessage="1" prompt="每月净收入总额由系统基于“每月收入”表自动生成" sqref="B8" xr:uid="{00000000-0002-0000-0200-000004000000}"/>
    <dataValidation allowBlank="1" showInputMessage="1" showErrorMessage="1" prompt="每月净支出由系统基于“每月净支出”工作表自动计算" sqref="C8" xr:uid="{00000000-0002-0000-0200-000005000000}"/>
    <dataValidation allowBlank="1" showInputMessage="1" showErrorMessage="1" prompt="剩余的现金余额由系统基于“每月净收入”和“每月净支出”工作表自动计算" sqref="D8" xr:uid="{00000000-0002-0000-0200-000006000000}"/>
    <dataValidation allowBlank="1" showInputMessage="1" showErrorMessage="1" prompt="每月收入总额，由系统基于“每月收入”表中的信息自动计算" sqref="C10" xr:uid="{00000000-0002-0000-0200-000007000000}"/>
    <dataValidation allowBlank="1" showInputMessage="1" showErrorMessage="1" prompt="在此列中输入月收入项" sqref="B11" xr:uid="{00000000-0002-0000-0200-000008000000}"/>
    <dataValidation allowBlank="1" showInputMessage="1" showErrorMessage="1" prompt="在此列中输入各月收入项的金额" sqref="C11" xr:uid="{00000000-0002-0000-0200-000009000000}"/>
    <dataValidation allowBlank="1" showInputMessage="1" showErrorMessage="1" prompt="学期所含总月数，用于计算“学期支出”工作表中的每月学期支出" sqref="C9" xr:uid="{00000000-0002-0000-0200-00000A000000}"/>
    <dataValidation allowBlank="1" showInputMessage="1" showErrorMessage="1" prompt="“预算”工作表概括计入所有收支（包括学期支出）后剩余的现金流。其中包含一个数据栏（用于显示收支百分比）和一张表格（用于跟踪每月收入）" sqref="A1" xr:uid="{00000000-0002-0000-0200-00000B000000}"/>
  </dataValidations>
  <printOptions horizontalCentered="1"/>
  <pageMargins left="0.4" right="0.4" top="0.4" bottom="0.4" header="0.25" footer="0.25"/>
  <pageSetup paperSize="9" fitToHeight="0" orientation="portrait" r:id="rId1"/>
  <headerFooter differentFirst="1">
    <oddFooter>&amp;CPage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A28C4DE0-230B-4EE2-8AC6-4F6FC5D6A608}">
            <x14:dataBar minLength="0" maxLength="100" border="1" gradient="0">
              <x14:cfvo type="num">
                <xm:f>0</xm:f>
              </x14:cfvo>
              <x14:cfvo type="num">
                <xm:f>1</xm:f>
              </x14:cfvo>
              <x14:borderColor theme="4"/>
              <x14:negativeFillColor rgb="FFFF0000"/>
              <x14:axisColor rgb="FF000000"/>
            </x14:dataBar>
          </x14:cfRule>
          <xm:sqref>B6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pageSetUpPr autoPageBreaks="0" fitToPage="1"/>
  </sheetPr>
  <dimension ref="B1:C15"/>
  <sheetViews>
    <sheetView showGridLines="0" zoomScaleNormal="100" workbookViewId="0"/>
  </sheetViews>
  <sheetFormatPr defaultColWidth="9" defaultRowHeight="33" customHeight="1" x14ac:dyDescent="0.3"/>
  <cols>
    <col min="1" max="1" width="2.58203125" style="5" customWidth="1"/>
    <col min="2" max="2" width="35.58203125" style="5" customWidth="1"/>
    <col min="3" max="3" width="30.58203125" style="5" customWidth="1"/>
    <col min="4" max="4" width="8.83203125" style="5" customWidth="1"/>
    <col min="5" max="5" width="30.5" style="5" customWidth="1"/>
    <col min="6" max="6" width="16.75" style="5" customWidth="1"/>
    <col min="7" max="7" width="8.83203125" style="5" customWidth="1"/>
    <col min="8" max="8" width="2.58203125" style="5" customWidth="1"/>
    <col min="9" max="16384" width="9" style="5"/>
  </cols>
  <sheetData>
    <row r="1" spans="2:3" s="1" customFormat="1" ht="25" customHeight="1" x14ac:dyDescent="0.45">
      <c r="B1" s="1" t="str">
        <f>大学</f>
        <v>大学</v>
      </c>
    </row>
    <row r="2" spans="2:3" s="2" customFormat="1" ht="40" customHeight="1" x14ac:dyDescent="1">
      <c r="B2" s="2" t="s">
        <v>45</v>
      </c>
    </row>
    <row r="3" spans="2:3" ht="40" customHeight="1" x14ac:dyDescent="1.1000000000000001">
      <c r="B3" s="3" t="s">
        <v>59</v>
      </c>
      <c r="C3" s="4" t="str">
        <f>年份</f>
        <v>年份</v>
      </c>
    </row>
    <row r="4" spans="2:3" ht="30" customHeight="1" x14ac:dyDescent="0.45">
      <c r="B4" s="6" t="s">
        <v>59</v>
      </c>
      <c r="C4" s="23">
        <f>SUM(每月支出[金额])</f>
        <v>1675</v>
      </c>
    </row>
    <row r="5" spans="2:3" ht="30" customHeight="1" x14ac:dyDescent="0.45">
      <c r="B5" s="5" t="s">
        <v>51</v>
      </c>
      <c r="C5" s="25" t="s">
        <v>57</v>
      </c>
    </row>
    <row r="6" spans="2:3" ht="33" customHeight="1" x14ac:dyDescent="0.3">
      <c r="B6" s="5" t="s">
        <v>60</v>
      </c>
      <c r="C6" s="28">
        <v>300</v>
      </c>
    </row>
    <row r="7" spans="2:3" ht="33" customHeight="1" x14ac:dyDescent="0.3">
      <c r="B7" s="5" t="s">
        <v>61</v>
      </c>
      <c r="C7" s="28">
        <v>50</v>
      </c>
    </row>
    <row r="8" spans="2:3" ht="33" customHeight="1" x14ac:dyDescent="0.3">
      <c r="B8" s="5" t="s">
        <v>62</v>
      </c>
      <c r="C8" s="28">
        <v>75</v>
      </c>
    </row>
    <row r="9" spans="2:3" ht="33" customHeight="1" x14ac:dyDescent="0.3">
      <c r="B9" s="5" t="s">
        <v>63</v>
      </c>
      <c r="C9" s="28">
        <v>250</v>
      </c>
    </row>
    <row r="10" spans="2:3" ht="33" customHeight="1" x14ac:dyDescent="0.3">
      <c r="B10" s="5" t="s">
        <v>64</v>
      </c>
      <c r="C10" s="28">
        <v>50</v>
      </c>
    </row>
    <row r="11" spans="2:3" ht="33" customHeight="1" x14ac:dyDescent="0.3">
      <c r="B11" s="5" t="s">
        <v>65</v>
      </c>
      <c r="C11" s="28">
        <v>500</v>
      </c>
    </row>
    <row r="12" spans="2:3" ht="33" customHeight="1" x14ac:dyDescent="0.3">
      <c r="B12" s="5" t="s">
        <v>66</v>
      </c>
      <c r="C12" s="28">
        <v>275</v>
      </c>
    </row>
    <row r="13" spans="2:3" ht="33" customHeight="1" x14ac:dyDescent="0.3">
      <c r="B13" s="5" t="s">
        <v>67</v>
      </c>
      <c r="C13" s="28">
        <v>125</v>
      </c>
    </row>
    <row r="14" spans="2:3" ht="33" customHeight="1" x14ac:dyDescent="0.3">
      <c r="B14" s="5" t="s">
        <v>68</v>
      </c>
      <c r="C14" s="28">
        <v>50</v>
      </c>
    </row>
    <row r="15" spans="2:3" ht="33" customHeight="1" x14ac:dyDescent="0.3">
      <c r="B15" s="5" t="s">
        <v>69</v>
      </c>
      <c r="C15" s="28">
        <v>0</v>
      </c>
    </row>
  </sheetData>
  <phoneticPr fontId="13" type="noConversion"/>
  <dataValidations count="6">
    <dataValidation allowBlank="1" showInputMessage="1" showErrorMessage="1" prompt="此学期的年份由系统基于“学期”工作表 F3 中的输入自动更新" sqref="C3" xr:uid="{00000000-0002-0000-0300-000000000000}"/>
    <dataValidation allowBlank="1" showInputMessage="1" showErrorMessage="1" prompt="在此列中输入月支出项" sqref="B5" xr:uid="{00000000-0002-0000-0300-000001000000}"/>
    <dataValidation allowBlank="1" showInputMessage="1" showErrorMessage="1" prompt="在此列中输入各月支出项的金额" sqref="C5" xr:uid="{00000000-0002-0000-0300-000002000000}"/>
    <dataValidation allowBlank="1" showInputMessage="1" showErrorMessage="1" prompt="每月支出总额，由系统基于“每月支出”表中的信息自动计算" sqref="C4" xr:uid="{00000000-0002-0000-0300-000003000000}"/>
    <dataValidation allowBlank="1" showInputMessage="1" showErrorMessage="1" prompt="“每月支出”工作表用于跟踪每月支出" sqref="A1" xr:uid="{00000000-0002-0000-0300-000004000000}"/>
    <dataValidation allowBlank="1" showInputMessage="1" showErrorMessage="1" prompt="大学名称由系统基于“学分”工作表单元格 B1 中的名称自动更新" sqref="B1" xr:uid="{00000000-0002-0000-0300-000005000000}"/>
  </dataValidations>
  <printOptions horizontalCentered="1"/>
  <pageMargins left="0.4" right="0.4" top="0.4" bottom="0.4" header="0.25" footer="0.25"/>
  <pageSetup paperSize="9" fitToHeight="0" orientation="portrait" r:id="rId1"/>
  <headerFooter differentFirst="1">
    <oddFooter>&amp;CPage &amp;P of &amp;N</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pageSetUpPr autoPageBreaks="0" fitToPage="1"/>
  </sheetPr>
  <dimension ref="B1:D11"/>
  <sheetViews>
    <sheetView showGridLines="0" zoomScaleNormal="100" workbookViewId="0"/>
  </sheetViews>
  <sheetFormatPr defaultColWidth="9" defaultRowHeight="33" customHeight="1" x14ac:dyDescent="0.3"/>
  <cols>
    <col min="1" max="1" width="2.58203125" style="5" customWidth="1"/>
    <col min="2" max="2" width="35.58203125" style="5" customWidth="1"/>
    <col min="3" max="3" width="30.58203125" style="5" customWidth="1"/>
    <col min="4" max="4" width="15.58203125" style="5" customWidth="1"/>
    <col min="5" max="5" width="2.58203125" style="5" customWidth="1"/>
    <col min="6" max="6" width="12.25" style="5" customWidth="1"/>
    <col min="7" max="7" width="15.58203125" style="5" customWidth="1"/>
    <col min="8" max="8" width="3.5" style="5" customWidth="1"/>
    <col min="9" max="16384" width="9" style="5"/>
  </cols>
  <sheetData>
    <row r="1" spans="2:4" s="1" customFormat="1" ht="25" customHeight="1" x14ac:dyDescent="0.45">
      <c r="B1" s="1" t="str">
        <f>大学</f>
        <v>大学</v>
      </c>
    </row>
    <row r="2" spans="2:4" s="2" customFormat="1" ht="40" customHeight="1" x14ac:dyDescent="1">
      <c r="B2" s="2" t="s">
        <v>45</v>
      </c>
    </row>
    <row r="3" spans="2:4" ht="40" customHeight="1" x14ac:dyDescent="1.1000000000000001">
      <c r="B3" s="3" t="s">
        <v>70</v>
      </c>
      <c r="C3" s="4" t="str">
        <f>年份</f>
        <v>年份</v>
      </c>
    </row>
    <row r="4" spans="2:4" ht="30" customHeight="1" x14ac:dyDescent="0.45">
      <c r="B4" s="6" t="s">
        <v>71</v>
      </c>
      <c r="C4" s="23">
        <f>SUM(学期支出[金额])</f>
        <v>1500</v>
      </c>
      <c r="D4" s="23">
        <f>SUM(学期支出[每月])</f>
        <v>375</v>
      </c>
    </row>
    <row r="5" spans="2:4" ht="30" customHeight="1" x14ac:dyDescent="0.45">
      <c r="B5" s="5" t="s">
        <v>51</v>
      </c>
      <c r="C5" s="25" t="s">
        <v>57</v>
      </c>
      <c r="D5" s="25" t="s">
        <v>78</v>
      </c>
    </row>
    <row r="6" spans="2:4" ht="33" customHeight="1" x14ac:dyDescent="0.3">
      <c r="B6" s="5" t="s">
        <v>72</v>
      </c>
      <c r="C6" s="28">
        <v>750</v>
      </c>
      <c r="D6" s="28">
        <f>学期支出[金额]/学期所含月数</f>
        <v>187.5</v>
      </c>
    </row>
    <row r="7" spans="2:4" ht="33" customHeight="1" x14ac:dyDescent="0.3">
      <c r="B7" s="5" t="s">
        <v>73</v>
      </c>
      <c r="C7" s="28">
        <v>250</v>
      </c>
      <c r="D7" s="28">
        <f>学期支出[金额]/学期所含月数</f>
        <v>62.5</v>
      </c>
    </row>
    <row r="8" spans="2:4" ht="33" customHeight="1" x14ac:dyDescent="0.3">
      <c r="B8" s="5" t="s">
        <v>74</v>
      </c>
      <c r="C8" s="28">
        <v>500</v>
      </c>
      <c r="D8" s="28">
        <f>学期支出[金额]/学期所含月数</f>
        <v>125</v>
      </c>
    </row>
    <row r="9" spans="2:4" ht="33" customHeight="1" x14ac:dyDescent="0.3">
      <c r="B9" s="5" t="s">
        <v>75</v>
      </c>
      <c r="C9" s="28">
        <v>0</v>
      </c>
      <c r="D9" s="28">
        <f>学期支出[金额]/学期所含月数</f>
        <v>0</v>
      </c>
    </row>
    <row r="10" spans="2:4" ht="33" customHeight="1" x14ac:dyDescent="0.3">
      <c r="B10" s="5" t="s">
        <v>76</v>
      </c>
      <c r="C10" s="28">
        <v>0</v>
      </c>
      <c r="D10" s="28">
        <f>学期支出[金额]/学期所含月数</f>
        <v>0</v>
      </c>
    </row>
    <row r="11" spans="2:4" ht="33" customHeight="1" x14ac:dyDescent="0.3">
      <c r="B11" s="5" t="s">
        <v>77</v>
      </c>
      <c r="C11" s="28">
        <v>0</v>
      </c>
      <c r="D11" s="28">
        <f>学期支出[金额]/学期所含月数</f>
        <v>0</v>
      </c>
    </row>
  </sheetData>
  <phoneticPr fontId="13" type="noConversion"/>
  <dataValidations count="8">
    <dataValidation allowBlank="1" showInputMessage="1" showErrorMessage="1" prompt="此学期的年份由系统基于“学期”工作表 F3 中的输入自动更新" sqref="C3" xr:uid="{00000000-0002-0000-0400-000000000000}"/>
    <dataValidation allowBlank="1" showInputMessage="1" showErrorMessage="1" prompt="在此列中输入学期支出项" sqref="B5" xr:uid="{00000000-0002-0000-0400-000001000000}"/>
    <dataValidation allowBlank="1" showInputMessage="1" showErrorMessage="1" prompt="在此列中输入各学期支出项的金额" sqref="C5" xr:uid="{00000000-0002-0000-0400-000002000000}"/>
    <dataValidation allowBlank="1" showInputMessage="1" showErrorMessage="1" prompt="每月的学期支出费用由系统基于“预算”工作表单元格 C9 中的学期支出金额与学期所含月数自动计算" sqref="D5" xr:uid="{00000000-0002-0000-0400-000003000000}"/>
    <dataValidation allowBlank="1" showInputMessage="1" showErrorMessage="1" prompt="学期净支出总和，由系统基于“学期支出”表中的信息自动计算" sqref="C4" xr:uid="{00000000-0002-0000-0400-000004000000}"/>
    <dataValidation allowBlank="1" showInputMessage="1" showErrorMessage="1" prompt="每月的所有学期支出估值，由系统基于“学期支出”表中的信息自动计算" sqref="D4" xr:uid="{00000000-0002-0000-0400-000005000000}"/>
    <dataValidation allowBlank="1" showInputMessage="1" showErrorMessage="1" prompt="“学期支出”工作表用于跟踪特定学期支出，并基于在“预算”工作表中输入的学期所含月数计算每月总额" sqref="A1" xr:uid="{00000000-0002-0000-0400-000006000000}"/>
    <dataValidation allowBlank="1" showInputMessage="1" showErrorMessage="1" prompt="大学名称由系统基于“学分”工作表单元格 B1 中的名称自动更新" sqref="B1" xr:uid="{00000000-0002-0000-0400-000007000000}"/>
  </dataValidations>
  <printOptions horizontalCentered="1"/>
  <pageMargins left="0.4" right="0.4" top="0.4" bottom="0.4" header="0.25" footer="0.25"/>
  <pageSetup paperSize="9" fitToHeight="0" orientation="portrait" r:id="rId1"/>
  <headerFooter differentFirst="1">
    <oddFooter>&amp;CPage &amp;P of &amp;N</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theme="4" tint="-0.499984740745262"/>
    <pageSetUpPr autoPageBreaks="0" fitToPage="1"/>
  </sheetPr>
  <dimension ref="B1:G7"/>
  <sheetViews>
    <sheetView showGridLines="0" zoomScaleNormal="100" workbookViewId="0"/>
  </sheetViews>
  <sheetFormatPr defaultColWidth="9" defaultRowHeight="33" customHeight="1" x14ac:dyDescent="0.3"/>
  <cols>
    <col min="1" max="1" width="2.58203125" style="5" customWidth="1"/>
    <col min="2" max="2" width="35.58203125" style="5" customWidth="1"/>
    <col min="3" max="5" width="30.58203125" style="5" customWidth="1"/>
    <col min="6" max="6" width="25.58203125" style="5" customWidth="1"/>
    <col min="7" max="7" width="55.58203125" style="5" customWidth="1"/>
    <col min="8" max="8" width="2.58203125" style="5" customWidth="1"/>
    <col min="9" max="16384" width="9" style="5"/>
  </cols>
  <sheetData>
    <row r="1" spans="2:7" s="1" customFormat="1" ht="25" customHeight="1" x14ac:dyDescent="0.45">
      <c r="B1" s="1" t="str">
        <f>大学</f>
        <v>大学</v>
      </c>
    </row>
    <row r="2" spans="2:7" s="2" customFormat="1" ht="40" customHeight="1" x14ac:dyDescent="1">
      <c r="B2" s="2" t="s">
        <v>79</v>
      </c>
    </row>
    <row r="3" spans="2:7" ht="40" customHeight="1" x14ac:dyDescent="0.3">
      <c r="B3" s="3" t="s">
        <v>80</v>
      </c>
    </row>
    <row r="4" spans="2:7" ht="30" customHeight="1" x14ac:dyDescent="0.3">
      <c r="B4" s="19" t="s">
        <v>81</v>
      </c>
      <c r="C4" s="19" t="s">
        <v>82</v>
      </c>
      <c r="D4" s="19" t="s">
        <v>28</v>
      </c>
      <c r="E4" s="19" t="s">
        <v>83</v>
      </c>
      <c r="F4" s="19" t="s">
        <v>85</v>
      </c>
      <c r="G4" s="19" t="s">
        <v>86</v>
      </c>
    </row>
    <row r="5" spans="2:7" ht="33" customHeight="1" x14ac:dyDescent="0.3">
      <c r="B5" s="19" t="s">
        <v>81</v>
      </c>
      <c r="C5" s="19" t="s">
        <v>82</v>
      </c>
      <c r="D5" s="19" t="s">
        <v>28</v>
      </c>
      <c r="E5" s="19" t="s">
        <v>84</v>
      </c>
      <c r="F5" s="19" t="s">
        <v>35</v>
      </c>
      <c r="G5" s="19"/>
    </row>
    <row r="6" spans="2:7" ht="33" customHeight="1" x14ac:dyDescent="0.3">
      <c r="B6" s="19" t="s">
        <v>81</v>
      </c>
      <c r="C6" s="19" t="s">
        <v>82</v>
      </c>
      <c r="D6" s="19" t="s">
        <v>28</v>
      </c>
      <c r="E6" s="19" t="s">
        <v>84</v>
      </c>
      <c r="F6" s="19" t="s">
        <v>35</v>
      </c>
      <c r="G6" s="19"/>
    </row>
    <row r="7" spans="2:7" ht="33" customHeight="1" x14ac:dyDescent="0.3">
      <c r="B7" s="19" t="s">
        <v>81</v>
      </c>
      <c r="C7" s="19" t="s">
        <v>82</v>
      </c>
      <c r="D7" s="19" t="s">
        <v>28</v>
      </c>
      <c r="E7" s="19" t="s">
        <v>84</v>
      </c>
      <c r="F7" s="19" t="s">
        <v>35</v>
      </c>
      <c r="G7" s="19"/>
    </row>
  </sheetData>
  <phoneticPr fontId="13" type="noConversion"/>
  <dataValidations count="8">
    <dataValidation allowBlank="1" showInputMessage="1" showErrorMessage="1" prompt="“图书”工作表用于跟踪修完学期课程必需的图书" sqref="A1" xr:uid="{00000000-0002-0000-0500-000000000000}"/>
    <dataValidation allowBlank="1" showInputMessage="1" showErrorMessage="1" prompt="大学名称由系统基于“学分”工作表单元格 B1 中的名称自动更新" sqref="B1" xr:uid="{00000000-0002-0000-0500-000001000000}"/>
    <dataValidation allowBlank="1" showInputMessage="1" showErrorMessage="1" prompt="在此列中输入书名" sqref="B4" xr:uid="{00000000-0002-0000-0500-000002000000}"/>
    <dataValidation allowBlank="1" showInputMessage="1" showErrorMessage="1" prompt="在此列中输入图书作者" sqref="C4" xr:uid="{00000000-0002-0000-0500-000003000000}"/>
    <dataValidation allowBlank="1" showInputMessage="1" showErrorMessage="1" prompt="在此列中输入图书适用的课程名称" sqref="D4" xr:uid="{00000000-0002-0000-0500-000004000000}"/>
    <dataValidation allowBlank="1" showInputMessage="1" showErrorMessage="1" prompt="在此列中输入有关图书购买渠道的信息" sqref="E4" xr:uid="{00000000-0002-0000-0500-000005000000}"/>
    <dataValidation allowBlank="1" showInputMessage="1" showErrorMessage="1" prompt="在此列中输入 ISBN 编号" sqref="F4" xr:uid="{00000000-0002-0000-0500-000006000000}"/>
    <dataValidation allowBlank="1" showInputMessage="1" showErrorMessage="1" prompt="在此列中输入与图书相关的任何备注" sqref="G4" xr:uid="{00000000-0002-0000-0500-000007000000}"/>
  </dataValidations>
  <printOptions horizontalCentered="1"/>
  <pageMargins left="0.4" right="0.4" top="0.4" bottom="0.4" header="0.25" footer="0.25"/>
  <pageSetup paperSize="9" fitToHeight="0" orientation="portrait" r:id="rId1"/>
  <headerFooter differentFirst="1">
    <oddFooter>&amp;CPage &amp;P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6</vt:i4>
      </vt:variant>
      <vt:variant>
        <vt:lpstr>命名范围</vt:lpstr>
      </vt:variant>
      <vt:variant>
        <vt:i4>21</vt:i4>
      </vt:variant>
    </vt:vector>
  </HeadingPairs>
  <TitlesOfParts>
    <vt:vector size="27" baseType="lpstr">
      <vt:lpstr>学期</vt:lpstr>
      <vt:lpstr>学分</vt:lpstr>
      <vt:lpstr>预算</vt:lpstr>
      <vt:lpstr>每月净支出</vt:lpstr>
      <vt:lpstr>学期支出</vt:lpstr>
      <vt:lpstr>图书</vt:lpstr>
      <vt:lpstr>ColumnTitle1</vt:lpstr>
      <vt:lpstr>ColumnTitle2</vt:lpstr>
      <vt:lpstr>ColumnTitle3</vt:lpstr>
      <vt:lpstr>ColumnTitle4</vt:lpstr>
      <vt:lpstr>ColumnTitle5</vt:lpstr>
      <vt:lpstr>ColumnTitle6</vt:lpstr>
      <vt:lpstr>每月净支出!Print_Titles</vt:lpstr>
      <vt:lpstr>图书!Print_Titles</vt:lpstr>
      <vt:lpstr>学分!Print_Titles</vt:lpstr>
      <vt:lpstr>学期!Print_Titles</vt:lpstr>
      <vt:lpstr>学期支出!Print_Titles</vt:lpstr>
      <vt:lpstr>预算!Print_Titles</vt:lpstr>
      <vt:lpstr>大学</vt:lpstr>
      <vt:lpstr>开始时间</vt:lpstr>
      <vt:lpstr>每月净收入</vt:lpstr>
      <vt:lpstr>每月净支出</vt:lpstr>
      <vt:lpstr>年份</vt:lpstr>
      <vt:lpstr>时间间隔</vt:lpstr>
      <vt:lpstr>学期所含月数</vt:lpstr>
      <vt:lpstr>要求</vt:lpstr>
      <vt:lpstr>余额</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Jonny MI</dc:creator>
  <cp:lastModifiedBy>Jonny MI</cp:lastModifiedBy>
  <dcterms:created xsi:type="dcterms:W3CDTF">2016-09-16T00:19:44Z</dcterms:created>
  <dcterms:modified xsi:type="dcterms:W3CDTF">2019-05-12T14:23:14Z</dcterms:modified>
</cp:coreProperties>
</file>